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741" activeTab="0"/>
  </bookViews>
  <sheets>
    <sheet name="Residential - OperatingBudget" sheetId="1" r:id="rId1"/>
    <sheet name="Residential Staffing" sheetId="2" r:id="rId2"/>
    <sheet name="Capital Costs Pro Forma" sheetId="3" r:id="rId3"/>
    <sheet name="Budget Analysis" sheetId="4" r:id="rId4"/>
  </sheets>
  <definedNames>
    <definedName name="_xlnm.Print_Area" localSheetId="3">'Budget Analysis'!$B$2:$H$50</definedName>
    <definedName name="_xlnm.Print_Area" localSheetId="2">'Capital Costs Pro Forma'!$A$1:$I$59</definedName>
    <definedName name="_xlnm.Print_Area" localSheetId="0">'Residential - OperatingBudget'!$A$1:$J$86</definedName>
    <definedName name="_xlnm.Print_Area" localSheetId="1">'Residential Staffing'!$B$1:$O$45</definedName>
    <definedName name="_xlnm.Print_Titles" localSheetId="0">'Residential - OperatingBudget'!$4:$10</definedName>
    <definedName name="_xlnm.Print_Titles" localSheetId="1">'Residential Staffing'!$3:$12</definedName>
    <definedName name="tble">#REF!</definedName>
  </definedNames>
  <calcPr fullCalcOnLoad="1"/>
</workbook>
</file>

<file path=xl/sharedStrings.xml><?xml version="1.0" encoding="utf-8"?>
<sst xmlns="http://schemas.openxmlformats.org/spreadsheetml/2006/main" count="312" uniqueCount="207">
  <si>
    <t>Comments/Assumptions</t>
  </si>
  <si>
    <t>Other (please describe)</t>
  </si>
  <si>
    <t>A.</t>
  </si>
  <si>
    <t>Revenue</t>
  </si>
  <si>
    <t>VIHA Funding</t>
  </si>
  <si>
    <t>Number of beds</t>
  </si>
  <si>
    <t>Total</t>
  </si>
  <si>
    <t>VIHA</t>
  </si>
  <si>
    <t>Private</t>
  </si>
  <si>
    <t>Hours</t>
  </si>
  <si>
    <t>Private Funding</t>
  </si>
  <si>
    <t>Total Revenue</t>
  </si>
  <si>
    <t xml:space="preserve">B. </t>
  </si>
  <si>
    <t>Expenditures</t>
  </si>
  <si>
    <t>Administration</t>
  </si>
  <si>
    <t>Dietary (ex. Dietician)</t>
  </si>
  <si>
    <t>Dietician</t>
  </si>
  <si>
    <t>Housekeeping</t>
  </si>
  <si>
    <t>Laundry</t>
  </si>
  <si>
    <t>Maintenance</t>
  </si>
  <si>
    <t>Registered Nurses</t>
  </si>
  <si>
    <t>LPNs</t>
  </si>
  <si>
    <t>Occupational/Physiotherapist</t>
  </si>
  <si>
    <t>Social Worker</t>
  </si>
  <si>
    <t>Pharmacist</t>
  </si>
  <si>
    <t>Care Aides</t>
  </si>
  <si>
    <t>Activity Aides</t>
  </si>
  <si>
    <t>Rehab Aides</t>
  </si>
  <si>
    <t>Benefits</t>
  </si>
  <si>
    <t>Food</t>
  </si>
  <si>
    <t>Dietary Supplies</t>
  </si>
  <si>
    <t>Medical and Incontient Supplies</t>
  </si>
  <si>
    <t>Drugs</t>
  </si>
  <si>
    <t>Professional Fees</t>
  </si>
  <si>
    <t>Subtotal Administration and Supplies</t>
  </si>
  <si>
    <t>Mortgage Interest</t>
  </si>
  <si>
    <t>Property Taxes</t>
  </si>
  <si>
    <t>Maintenance and Repairs</t>
  </si>
  <si>
    <t>Utilities</t>
  </si>
  <si>
    <t>Depreciation - Building</t>
  </si>
  <si>
    <t>Depreciation and Replacement-Equipment &amp; Furniture</t>
  </si>
  <si>
    <t>Contractor Name</t>
  </si>
  <si>
    <t>Resident Contribution</t>
  </si>
  <si>
    <t>Position</t>
  </si>
  <si>
    <t>#</t>
  </si>
  <si>
    <t>Mon</t>
  </si>
  <si>
    <t>Tues</t>
  </si>
  <si>
    <t>Wed</t>
  </si>
  <si>
    <t>Thurs</t>
  </si>
  <si>
    <t>Fri</t>
  </si>
  <si>
    <t>Sat</t>
  </si>
  <si>
    <t>Sun</t>
  </si>
  <si>
    <t>Per Week</t>
  </si>
  <si>
    <t>Administrator</t>
  </si>
  <si>
    <t>Admin Assistant</t>
  </si>
  <si>
    <t>Director of Care</t>
  </si>
  <si>
    <t>Dietary</t>
  </si>
  <si>
    <t>Physiotherapist</t>
  </si>
  <si>
    <t>Occupational Therapist</t>
  </si>
  <si>
    <t>Registered Nurse</t>
  </si>
  <si>
    <t>LPN</t>
  </si>
  <si>
    <t>Other (specify)</t>
  </si>
  <si>
    <t>Shift Start / End Times</t>
  </si>
  <si>
    <t>Land Costs</t>
  </si>
  <si>
    <t>Land</t>
  </si>
  <si>
    <t>Subtotal Land</t>
  </si>
  <si>
    <t>Planning Costs</t>
  </si>
  <si>
    <t>Functional Programming Fees</t>
  </si>
  <si>
    <t>Cost Consulting Fees</t>
  </si>
  <si>
    <t>Disbursements (describe)</t>
  </si>
  <si>
    <t>Subtotal Planning</t>
  </si>
  <si>
    <t>Construction</t>
  </si>
  <si>
    <t>Base Contract</t>
  </si>
  <si>
    <t>Construction Management Fee</t>
  </si>
  <si>
    <t>Contingencies:</t>
  </si>
  <si>
    <t xml:space="preserve">    Design &amp; Pricing (@ %)</t>
  </si>
  <si>
    <t xml:space="preserve">    Construction (@ %)</t>
  </si>
  <si>
    <t>Subtotal Construction</t>
  </si>
  <si>
    <t>Design and Construction Fees/Disbursements</t>
  </si>
  <si>
    <t>Professional services (architect, engineer)</t>
  </si>
  <si>
    <t>Insurance</t>
  </si>
  <si>
    <t>Subtotal Fees/Disbursements</t>
  </si>
  <si>
    <t>Furnishing &amp; Equipment</t>
  </si>
  <si>
    <t>Furnishings</t>
  </si>
  <si>
    <t>Kitchen Equipment</t>
  </si>
  <si>
    <t>Subtotal Furnishings and Equipment</t>
  </si>
  <si>
    <t>Subtotal Project Administration</t>
  </si>
  <si>
    <t xml:space="preserve">Escalation Allowance </t>
  </si>
  <si>
    <t>Inflation Costs (@ %)</t>
  </si>
  <si>
    <t>Subtotal Inflation Costs</t>
  </si>
  <si>
    <t>Total Capitalized Costs of Project</t>
  </si>
  <si>
    <t>Worked</t>
  </si>
  <si>
    <t>Staff</t>
  </si>
  <si>
    <t>sub-total</t>
  </si>
  <si>
    <t>Direct Care Staff &amp;  Worked Hours:</t>
  </si>
  <si>
    <t>Receptionist</t>
  </si>
  <si>
    <t>12:00-13:00</t>
  </si>
  <si>
    <t>Administrative/Indirect Care Staff &amp; Worked Hours:</t>
  </si>
  <si>
    <t>Care Aide</t>
  </si>
  <si>
    <t>Rehab Aide</t>
  </si>
  <si>
    <t>Activity Aide</t>
  </si>
  <si>
    <t>RFP #:</t>
  </si>
  <si>
    <t>Proponent Name:</t>
  </si>
  <si>
    <t xml:space="preserve">Proposal:  </t>
  </si>
  <si>
    <t>026XYZ - VIHA XCX01</t>
  </si>
  <si>
    <t>Annual</t>
  </si>
  <si>
    <t>FTE</t>
  </si>
  <si>
    <t>Proposal #</t>
  </si>
  <si>
    <t>Number of Beds Constructed:</t>
  </si>
  <si>
    <t>Work</t>
  </si>
  <si>
    <t>Week</t>
  </si>
  <si>
    <t>(Hours)</t>
  </si>
  <si>
    <t>Annual Budget</t>
  </si>
  <si>
    <t>Salaries</t>
  </si>
  <si>
    <t xml:space="preserve"> and Purchased Labour Services</t>
  </si>
  <si>
    <t>Worked Hours</t>
  </si>
  <si>
    <t>Premiumns ( OT, Vacation,</t>
  </si>
  <si>
    <t xml:space="preserve">  Sick Leave, etc)</t>
  </si>
  <si>
    <t xml:space="preserve">Subtotal Salaries, Wages </t>
  </si>
  <si>
    <t>and Purchaed Labour Services</t>
  </si>
  <si>
    <t xml:space="preserve">Administration/Supplies </t>
  </si>
  <si>
    <t xml:space="preserve"> and Purchased Non Labour Services</t>
  </si>
  <si>
    <t>Administrative/Office Supplies</t>
  </si>
  <si>
    <t>Property</t>
  </si>
  <si>
    <t>Rent     Paid to Related Part (Y/N)</t>
  </si>
  <si>
    <t>Y</t>
  </si>
  <si>
    <t xml:space="preserve">Subtotal Property </t>
  </si>
  <si>
    <t>Total Operating Expenditures</t>
  </si>
  <si>
    <t>Related Party         (Y/N)</t>
  </si>
  <si>
    <t>Type of Service</t>
  </si>
  <si>
    <t>Labour         $</t>
  </si>
  <si>
    <t>Total Purchased Services</t>
  </si>
  <si>
    <t>Please complete all shaded areas</t>
  </si>
  <si>
    <t>STAFFING SCHEDULE</t>
  </si>
  <si>
    <t>per bed</t>
  </si>
  <si>
    <t>Purchased Services - Details</t>
  </si>
  <si>
    <t>OPERATING BUDGET</t>
  </si>
  <si>
    <t>Budget Analysis</t>
  </si>
  <si>
    <t>Please provide comments/assumptions</t>
  </si>
  <si>
    <t>General</t>
  </si>
  <si>
    <t>Per Bed</t>
  </si>
  <si>
    <t>Units</t>
  </si>
  <si>
    <t xml:space="preserve">Beds </t>
  </si>
  <si>
    <t>Annual Operating Budget</t>
  </si>
  <si>
    <t>Total Capital Budget</t>
  </si>
  <si>
    <t>Annual Direct Care Hours (see staffing schedule)</t>
  </si>
  <si>
    <t>Building Life Expectancy</t>
  </si>
  <si>
    <t>Square Metres</t>
  </si>
  <si>
    <t xml:space="preserve">Overall Facility </t>
  </si>
  <si>
    <t>Average Tub/Spa Room</t>
  </si>
  <si>
    <t>Average Single Bedroom/Ensuite</t>
  </si>
  <si>
    <t>Average Double Bedroom/Ensuite</t>
  </si>
  <si>
    <t>Total Dining Rooms</t>
  </si>
  <si>
    <t>Debt Service</t>
  </si>
  <si>
    <t>Amount Financed</t>
  </si>
  <si>
    <t>Finance Rate</t>
  </si>
  <si>
    <t>Finance Period</t>
  </si>
  <si>
    <t>Annual Debt Service Costs</t>
  </si>
  <si>
    <t xml:space="preserve">Debt Service Cost per Square Metre </t>
  </si>
  <si>
    <t>Cost per Resident Day</t>
  </si>
  <si>
    <t>Cost per Resident Month</t>
  </si>
  <si>
    <t>Room Numbers</t>
  </si>
  <si>
    <t>Dining Rooms</t>
  </si>
  <si>
    <t>Medical Treatment Areas</t>
  </si>
  <si>
    <t>Tub/Spa Room</t>
  </si>
  <si>
    <t>Clean Utility Rooms</t>
  </si>
  <si>
    <t>Dirty Utility Rooms</t>
  </si>
  <si>
    <t>Linen Supply rooms</t>
  </si>
  <si>
    <t>Wheelchair/chair/cart Storage Rooms</t>
  </si>
  <si>
    <t>Calculated Field</t>
  </si>
  <si>
    <t>Daily Direct Care Hours per Client</t>
  </si>
  <si>
    <t>Cost per Square Metre</t>
  </si>
  <si>
    <t>Dining Rooms per Resident</t>
  </si>
  <si>
    <t>Medical Treatment Areas per Resident</t>
  </si>
  <si>
    <t>Tub/Spa Room per Resident</t>
  </si>
  <si>
    <t>Clean Utility Rooms per Resident</t>
  </si>
  <si>
    <t>Dirty Utility Rooms per Resident</t>
  </si>
  <si>
    <t>Linen Supply Rooms per Resident</t>
  </si>
  <si>
    <t>Wheelchair/chair/cart Storage Rooms per Resident</t>
  </si>
  <si>
    <t>Non Labour       $</t>
  </si>
  <si>
    <t>Net Annual Operating Surplus(Deficit)</t>
  </si>
  <si>
    <t>Total Non Recuring Expenses</t>
  </si>
  <si>
    <t>VIHA Beds</t>
  </si>
  <si>
    <t>Private Beds</t>
  </si>
  <si>
    <t>Total Beds</t>
  </si>
  <si>
    <t>please include life expectancy</t>
  </si>
  <si>
    <t>Overhead Lifts</t>
  </si>
  <si>
    <t>Medical Equipment</t>
  </si>
  <si>
    <t>Project Administration and Financing</t>
  </si>
  <si>
    <t>Project Management</t>
  </si>
  <si>
    <t>Financing</t>
  </si>
  <si>
    <t>Assumes tender date of XXX</t>
  </si>
  <si>
    <t>Subtotal</t>
  </si>
  <si>
    <t>add GST</t>
  </si>
  <si>
    <t>Capital Costs per VIHA bed constructed</t>
  </si>
  <si>
    <t>Capital Costs per private bed constructed</t>
  </si>
  <si>
    <t xml:space="preserve">Proponent to complete all shaded areas </t>
  </si>
  <si>
    <t>Non recurring expenses</t>
  </si>
  <si>
    <t>eg: New Program Development - Year 1</t>
  </si>
  <si>
    <t>eg: New Program Development - Year 2</t>
  </si>
  <si>
    <t>(please descibe and indicate year of occurance)</t>
  </si>
  <si>
    <t>Non Recurring Expenses</t>
  </si>
  <si>
    <t>Capital Cost - Project Cost</t>
  </si>
  <si>
    <t>Total       Annual Budget</t>
  </si>
  <si>
    <t>Operating Per Diem</t>
  </si>
  <si>
    <t>per day</t>
  </si>
  <si>
    <t>Residential Care and Assisted Living Capacity Initiative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</si>
</sst>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2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72" fontId="0" fillId="0" borderId="4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0" xfId="0" applyAlignment="1">
      <alignment horizontal="left"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4" fillId="0" borderId="7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8" xfId="0" applyBorder="1" applyAlignment="1">
      <alignment/>
    </xf>
    <xf numFmtId="0" fontId="4" fillId="0" borderId="0" xfId="0" applyFont="1" applyFill="1" applyBorder="1" applyAlignment="1">
      <alignment/>
    </xf>
    <xf numFmtId="39" fontId="0" fillId="0" borderId="7" xfId="0" applyNumberFormat="1" applyBorder="1" applyAlignment="1">
      <alignment/>
    </xf>
    <xf numFmtId="0" fontId="4" fillId="0" borderId="0" xfId="0" applyFont="1" applyAlignment="1">
      <alignment horizontal="center"/>
    </xf>
    <xf numFmtId="39" fontId="6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39" fontId="8" fillId="0" borderId="7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39" fontId="8" fillId="0" borderId="9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37" fontId="0" fillId="0" borderId="0" xfId="0" applyNumberFormat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9" fontId="0" fillId="0" borderId="0" xfId="0" applyNumberFormat="1" applyFill="1" applyBorder="1" applyAlignment="1">
      <alignment/>
    </xf>
    <xf numFmtId="2" fontId="9" fillId="0" borderId="0" xfId="0" applyNumberFormat="1" applyFont="1" applyBorder="1" applyAlignment="1" quotePrefix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2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72" fontId="9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37" fontId="0" fillId="0" borderId="7" xfId="0" applyNumberFormat="1" applyFill="1" applyBorder="1" applyAlignment="1">
      <alignment/>
    </xf>
    <xf numFmtId="0" fontId="0" fillId="3" borderId="0" xfId="0" applyFill="1" applyAlignment="1">
      <alignment/>
    </xf>
    <xf numFmtId="39" fontId="0" fillId="3" borderId="7" xfId="0" applyNumberFormat="1" applyFill="1" applyBorder="1" applyAlignment="1">
      <alignment/>
    </xf>
    <xf numFmtId="39" fontId="0" fillId="0" borderId="7" xfId="0" applyNumberFormat="1" applyFill="1" applyBorder="1" applyAlignment="1">
      <alignment/>
    </xf>
    <xf numFmtId="39" fontId="0" fillId="0" borderId="2" xfId="0" applyNumberFormat="1" applyFill="1" applyBorder="1" applyAlignment="1">
      <alignment/>
    </xf>
    <xf numFmtId="0" fontId="3" fillId="0" borderId="5" xfId="0" applyFont="1" applyBorder="1" applyAlignment="1">
      <alignment/>
    </xf>
    <xf numFmtId="39" fontId="0" fillId="0" borderId="1" xfId="0" applyNumberFormat="1" applyFill="1" applyBorder="1" applyAlignment="1">
      <alignment/>
    </xf>
    <xf numFmtId="39" fontId="0" fillId="0" borderId="6" xfId="0" applyNumberFormat="1" applyFill="1" applyBorder="1" applyAlignment="1">
      <alignment/>
    </xf>
    <xf numFmtId="169" fontId="0" fillId="3" borderId="0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169" fontId="0" fillId="2" borderId="7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169" fontId="4" fillId="2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16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72" fontId="0" fillId="0" borderId="4" xfId="0" applyNumberFormat="1" applyBorder="1" applyAlignment="1">
      <alignment/>
    </xf>
    <xf numFmtId="169" fontId="0" fillId="0" borderId="7" xfId="0" applyNumberFormat="1" applyFill="1" applyBorder="1" applyAlignment="1">
      <alignment/>
    </xf>
    <xf numFmtId="169" fontId="0" fillId="2" borderId="10" xfId="0" applyNumberFormat="1" applyFill="1" applyBorder="1" applyAlignment="1">
      <alignment/>
    </xf>
    <xf numFmtId="169" fontId="4" fillId="2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169" fontId="0" fillId="0" borderId="3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9" fontId="6" fillId="3" borderId="0" xfId="0" applyNumberFormat="1" applyFont="1" applyFill="1" applyBorder="1" applyAlignment="1">
      <alignment/>
    </xf>
    <xf numFmtId="39" fontId="7" fillId="3" borderId="0" xfId="0" applyNumberFormat="1" applyFont="1" applyFill="1" applyBorder="1" applyAlignment="1">
      <alignment/>
    </xf>
    <xf numFmtId="2" fontId="6" fillId="3" borderId="0" xfId="0" applyNumberFormat="1" applyFont="1" applyFill="1" applyBorder="1" applyAlignment="1">
      <alignment/>
    </xf>
    <xf numFmtId="37" fontId="0" fillId="3" borderId="7" xfId="0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169" fontId="4" fillId="0" borderId="14" xfId="0" applyNumberFormat="1" applyFont="1" applyBorder="1" applyAlignment="1">
      <alignment horizontal="center" wrapText="1"/>
    </xf>
    <xf numFmtId="16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3" xfId="0" applyFill="1" applyBorder="1" applyAlignment="1">
      <alignment/>
    </xf>
    <xf numFmtId="0" fontId="4" fillId="0" borderId="4" xfId="0" applyFont="1" applyBorder="1" applyAlignment="1">
      <alignment/>
    </xf>
    <xf numFmtId="39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" xfId="0" applyFill="1" applyBorder="1" applyAlignment="1">
      <alignment/>
    </xf>
    <xf numFmtId="169" fontId="4" fillId="0" borderId="7" xfId="0" applyNumberFormat="1" applyFont="1" applyFill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39" fontId="0" fillId="0" borderId="0" xfId="0" applyNumberForma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Fill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24" xfId="0" applyBorder="1" applyAlignment="1">
      <alignment/>
    </xf>
    <xf numFmtId="0" fontId="0" fillId="3" borderId="23" xfId="0" applyFill="1" applyBorder="1" applyAlignment="1">
      <alignment/>
    </xf>
    <xf numFmtId="0" fontId="0" fillId="3" borderId="23" xfId="0" applyFill="1" applyBorder="1" applyAlignment="1">
      <alignment horizontal="center"/>
    </xf>
    <xf numFmtId="37" fontId="0" fillId="0" borderId="10" xfId="0" applyNumberFormat="1" applyFill="1" applyBorder="1" applyAlignment="1">
      <alignment/>
    </xf>
    <xf numFmtId="37" fontId="0" fillId="0" borderId="25" xfId="0" applyNumberFormat="1" applyFill="1" applyBorder="1" applyAlignment="1">
      <alignment/>
    </xf>
    <xf numFmtId="39" fontId="0" fillId="0" borderId="7" xfId="0" applyNumberFormat="1" applyBorder="1" applyAlignment="1">
      <alignment horizontal="right"/>
    </xf>
    <xf numFmtId="0" fontId="0" fillId="0" borderId="7" xfId="0" applyFill="1" applyBorder="1" applyAlignment="1">
      <alignment/>
    </xf>
    <xf numFmtId="169" fontId="4" fillId="0" borderId="26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left"/>
    </xf>
    <xf numFmtId="172" fontId="4" fillId="0" borderId="0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right"/>
    </xf>
    <xf numFmtId="0" fontId="0" fillId="0" borderId="10" xfId="0" applyFill="1" applyBorder="1" applyAlignment="1">
      <alignment/>
    </xf>
    <xf numFmtId="169" fontId="4" fillId="2" borderId="19" xfId="0" applyNumberFormat="1" applyFont="1" applyFill="1" applyBorder="1" applyAlignment="1">
      <alignment/>
    </xf>
    <xf numFmtId="169" fontId="4" fillId="2" borderId="18" xfId="0" applyNumberFormat="1" applyFont="1" applyFill="1" applyBorder="1" applyAlignment="1">
      <alignment/>
    </xf>
    <xf numFmtId="169" fontId="4" fillId="0" borderId="18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172" fontId="0" fillId="0" borderId="5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4" fillId="0" borderId="28" xfId="0" applyFont="1" applyBorder="1" applyAlignment="1">
      <alignment horizontal="center"/>
    </xf>
    <xf numFmtId="169" fontId="4" fillId="0" borderId="7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left" vertical="top"/>
    </xf>
    <xf numFmtId="0" fontId="0" fillId="0" borderId="26" xfId="0" applyBorder="1" applyAlignment="1">
      <alignment/>
    </xf>
    <xf numFmtId="4" fontId="0" fillId="0" borderId="0" xfId="0" applyNumberFormat="1" applyFill="1" applyBorder="1" applyAlignment="1">
      <alignment/>
    </xf>
    <xf numFmtId="17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3" borderId="8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Alignment="1">
      <alignment/>
    </xf>
    <xf numFmtId="0" fontId="6" fillId="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5"/>
  <sheetViews>
    <sheetView showGridLines="0" showZeros="0" tabSelected="1" workbookViewId="0" topLeftCell="G1">
      <selection activeCell="K5" sqref="K5"/>
    </sheetView>
  </sheetViews>
  <sheetFormatPr defaultColWidth="9.140625" defaultRowHeight="12.75"/>
  <cols>
    <col min="1" max="1" width="0.9921875" style="0" customWidth="1"/>
    <col min="2" max="2" width="3.57421875" style="0" customWidth="1"/>
    <col min="3" max="3" width="0.9921875" style="0" customWidth="1"/>
    <col min="4" max="4" width="34.57421875" style="0" customWidth="1"/>
    <col min="5" max="5" width="14.00390625" style="0" customWidth="1"/>
    <col min="6" max="6" width="14.28125" style="0" customWidth="1"/>
    <col min="7" max="7" width="15.57421875" style="0" customWidth="1"/>
    <col min="8" max="8" width="15.7109375" style="0" customWidth="1"/>
    <col min="9" max="9" width="31.57421875" style="0" customWidth="1"/>
    <col min="10" max="10" width="3.57421875" style="0" customWidth="1"/>
  </cols>
  <sheetData>
    <row r="1" ht="7.5" customHeight="1"/>
    <row r="2" spans="2:6" ht="12.75">
      <c r="B2" s="90"/>
      <c r="C2" s="157"/>
      <c r="D2" s="156" t="s">
        <v>132</v>
      </c>
      <c r="E2" s="2"/>
      <c r="F2" s="2"/>
    </row>
    <row r="3" spans="3:6" ht="12.75">
      <c r="C3" s="9"/>
      <c r="D3" s="2"/>
      <c r="E3" s="2"/>
      <c r="F3" s="2"/>
    </row>
    <row r="4" spans="2:5" ht="12.75">
      <c r="B4" s="21" t="s">
        <v>103</v>
      </c>
      <c r="E4" s="167" t="s">
        <v>206</v>
      </c>
    </row>
    <row r="5" spans="2:5" ht="12.75">
      <c r="B5" s="21" t="s">
        <v>101</v>
      </c>
      <c r="E5" t="s">
        <v>104</v>
      </c>
    </row>
    <row r="6" spans="2:10" ht="12.75">
      <c r="B6" s="21" t="s">
        <v>102</v>
      </c>
      <c r="D6" s="35"/>
      <c r="E6" s="65"/>
      <c r="F6" s="65"/>
      <c r="G6" s="65"/>
      <c r="H6" s="65"/>
      <c r="I6" s="65"/>
      <c r="J6" s="35"/>
    </row>
    <row r="7" spans="2:10" ht="13.5" thickBot="1">
      <c r="B7" s="21" t="s">
        <v>107</v>
      </c>
      <c r="D7" s="35"/>
      <c r="E7" s="65"/>
      <c r="F7" s="65"/>
      <c r="G7" s="65"/>
      <c r="H7" s="65"/>
      <c r="I7" s="65"/>
      <c r="J7" s="35"/>
    </row>
    <row r="8" spans="1:9" ht="20.25" customHeight="1" thickBot="1">
      <c r="A8" s="2"/>
      <c r="B8" s="168" t="s">
        <v>136</v>
      </c>
      <c r="C8" s="169"/>
      <c r="D8" s="169"/>
      <c r="E8" s="169"/>
      <c r="F8" s="169"/>
      <c r="G8" s="169"/>
      <c r="H8" s="169"/>
      <c r="I8" s="170"/>
    </row>
    <row r="9" spans="1:11" ht="20.25" customHeight="1">
      <c r="A9" s="2"/>
      <c r="B9" s="17"/>
      <c r="C9" s="2"/>
      <c r="D9" s="2"/>
      <c r="E9" s="63" t="s">
        <v>7</v>
      </c>
      <c r="F9" s="63" t="s">
        <v>8</v>
      </c>
      <c r="G9" s="2" t="s">
        <v>6</v>
      </c>
      <c r="H9" s="2"/>
      <c r="I9" s="48"/>
      <c r="J9" s="9"/>
      <c r="K9" s="48"/>
    </row>
    <row r="10" spans="1:11" ht="20.25" customHeight="1">
      <c r="A10" s="2"/>
      <c r="B10" s="17"/>
      <c r="C10" s="2" t="s">
        <v>5</v>
      </c>
      <c r="D10" s="2"/>
      <c r="E10" s="66"/>
      <c r="F10" s="66"/>
      <c r="G10" s="67">
        <f>SUM(E10:F10)</f>
        <v>0</v>
      </c>
      <c r="H10" s="2"/>
      <c r="I10" s="68"/>
      <c r="J10" s="54"/>
      <c r="K10" s="68"/>
    </row>
    <row r="11" spans="1:9" ht="6.75" customHeight="1" thickBot="1">
      <c r="A11" s="2"/>
      <c r="B11" s="69"/>
      <c r="C11" s="1"/>
      <c r="D11" s="1"/>
      <c r="E11" s="70"/>
      <c r="F11" s="1"/>
      <c r="G11" s="70"/>
      <c r="H11" s="70"/>
      <c r="I11" s="71"/>
    </row>
    <row r="12" spans="2:9" ht="12.75">
      <c r="B12" s="5"/>
      <c r="C12" s="2"/>
      <c r="D12" s="2"/>
      <c r="E12" s="63"/>
      <c r="F12" s="63"/>
      <c r="G12" s="46" t="s">
        <v>6</v>
      </c>
      <c r="H12" s="2"/>
      <c r="I12" s="146" t="s">
        <v>0</v>
      </c>
    </row>
    <row r="13" spans="2:9" ht="15" customHeight="1">
      <c r="B13" s="6" t="s">
        <v>2</v>
      </c>
      <c r="C13" s="7" t="s">
        <v>3</v>
      </c>
      <c r="D13" s="7"/>
      <c r="E13" s="63"/>
      <c r="F13" s="63"/>
      <c r="G13" s="101" t="s">
        <v>112</v>
      </c>
      <c r="H13" s="2"/>
      <c r="I13" s="124"/>
    </row>
    <row r="14" spans="2:9" ht="12.75">
      <c r="B14" s="8"/>
      <c r="C14" s="2"/>
      <c r="D14" s="2" t="s">
        <v>4</v>
      </c>
      <c r="E14" s="2"/>
      <c r="F14" s="2"/>
      <c r="G14" s="72"/>
      <c r="H14" s="73"/>
      <c r="I14" s="124"/>
    </row>
    <row r="15" spans="2:9" ht="12.75">
      <c r="B15" s="8"/>
      <c r="C15" s="2"/>
      <c r="D15" s="2" t="s">
        <v>42</v>
      </c>
      <c r="E15" s="2"/>
      <c r="F15" s="2"/>
      <c r="G15" s="72"/>
      <c r="H15" s="73"/>
      <c r="I15" s="124"/>
    </row>
    <row r="16" spans="2:9" ht="13.5" customHeight="1">
      <c r="B16" s="8"/>
      <c r="C16" s="2"/>
      <c r="D16" s="2" t="s">
        <v>10</v>
      </c>
      <c r="E16" s="2"/>
      <c r="F16" s="2"/>
      <c r="G16" s="72"/>
      <c r="H16" s="73"/>
      <c r="I16" s="124"/>
    </row>
    <row r="17" spans="2:9" ht="13.5" customHeight="1" thickBot="1">
      <c r="B17" s="8"/>
      <c r="C17" s="2"/>
      <c r="D17" s="9" t="s">
        <v>1</v>
      </c>
      <c r="E17" s="9"/>
      <c r="F17" s="9"/>
      <c r="G17" s="72"/>
      <c r="H17" s="73"/>
      <c r="I17" s="124"/>
    </row>
    <row r="18" spans="2:9" ht="13.5" thickBot="1">
      <c r="B18" s="6" t="s">
        <v>11</v>
      </c>
      <c r="C18" s="2"/>
      <c r="D18" s="10"/>
      <c r="E18" s="10"/>
      <c r="F18" s="10"/>
      <c r="G18" s="74">
        <f>SUM(G14:G17)</f>
        <v>0</v>
      </c>
      <c r="H18" s="143">
        <f>G18</f>
        <v>0</v>
      </c>
      <c r="I18" s="124"/>
    </row>
    <row r="19" spans="2:9" ht="12.75">
      <c r="B19" s="6"/>
      <c r="C19" s="2"/>
      <c r="D19" s="10"/>
      <c r="E19" s="10"/>
      <c r="F19" s="10"/>
      <c r="G19" s="75"/>
      <c r="H19" s="75"/>
      <c r="I19" s="124"/>
    </row>
    <row r="20" spans="2:9" ht="12.75">
      <c r="B20" s="6" t="s">
        <v>12</v>
      </c>
      <c r="C20" s="7" t="s">
        <v>13</v>
      </c>
      <c r="D20" s="18"/>
      <c r="E20" s="10"/>
      <c r="F20" s="10"/>
      <c r="G20" s="75"/>
      <c r="H20" s="75"/>
      <c r="I20" s="124"/>
    </row>
    <row r="21" spans="2:9" ht="25.5">
      <c r="B21" s="6">
        <v>1</v>
      </c>
      <c r="C21" s="7" t="s">
        <v>113</v>
      </c>
      <c r="D21" s="7"/>
      <c r="E21" s="86" t="s">
        <v>7</v>
      </c>
      <c r="F21" s="86" t="s">
        <v>8</v>
      </c>
      <c r="G21" s="151" t="s">
        <v>203</v>
      </c>
      <c r="H21" s="73"/>
      <c r="I21" s="124"/>
    </row>
    <row r="22" spans="2:9" ht="12.75">
      <c r="B22" s="6"/>
      <c r="C22" s="78" t="s">
        <v>114</v>
      </c>
      <c r="D22" s="7"/>
      <c r="E22" s="20"/>
      <c r="F22" s="20"/>
      <c r="G22" s="73"/>
      <c r="H22" s="73"/>
      <c r="I22" s="124"/>
    </row>
    <row r="23" spans="2:9" ht="12.75">
      <c r="B23" s="8"/>
      <c r="C23" s="2"/>
      <c r="D23" s="2" t="s">
        <v>14</v>
      </c>
      <c r="E23" s="72"/>
      <c r="F23" s="72"/>
      <c r="G23" s="79">
        <f aca="true" t="shared" si="0" ref="G23:G40">F23+E23</f>
        <v>0</v>
      </c>
      <c r="H23" s="73"/>
      <c r="I23" s="124"/>
    </row>
    <row r="24" spans="2:9" ht="12.75">
      <c r="B24" s="8"/>
      <c r="C24" s="2"/>
      <c r="D24" s="2" t="s">
        <v>15</v>
      </c>
      <c r="E24" s="72"/>
      <c r="F24" s="72"/>
      <c r="G24" s="79">
        <f t="shared" si="0"/>
        <v>0</v>
      </c>
      <c r="H24" s="73"/>
      <c r="I24" s="124"/>
    </row>
    <row r="25" spans="2:9" ht="12.75">
      <c r="B25" s="8"/>
      <c r="C25" s="2"/>
      <c r="D25" s="2" t="s">
        <v>16</v>
      </c>
      <c r="E25" s="72"/>
      <c r="F25" s="72"/>
      <c r="G25" s="79">
        <f t="shared" si="0"/>
        <v>0</v>
      </c>
      <c r="H25" s="73"/>
      <c r="I25" s="124"/>
    </row>
    <row r="26" spans="2:9" ht="12.75">
      <c r="B26" s="8"/>
      <c r="C26" s="2"/>
      <c r="D26" s="9" t="s">
        <v>17</v>
      </c>
      <c r="E26" s="72"/>
      <c r="F26" s="72"/>
      <c r="G26" s="79">
        <f t="shared" si="0"/>
        <v>0</v>
      </c>
      <c r="H26" s="73"/>
      <c r="I26" s="124"/>
    </row>
    <row r="27" spans="2:9" ht="12.75">
      <c r="B27" s="8"/>
      <c r="C27" s="2"/>
      <c r="D27" s="9" t="s">
        <v>18</v>
      </c>
      <c r="E27" s="72"/>
      <c r="F27" s="72"/>
      <c r="G27" s="79">
        <f t="shared" si="0"/>
        <v>0</v>
      </c>
      <c r="H27" s="73"/>
      <c r="I27" s="124"/>
    </row>
    <row r="28" spans="2:9" ht="12.75">
      <c r="B28" s="8"/>
      <c r="C28" s="2"/>
      <c r="D28" s="9" t="s">
        <v>19</v>
      </c>
      <c r="E28" s="72"/>
      <c r="F28" s="72"/>
      <c r="G28" s="79">
        <f t="shared" si="0"/>
        <v>0</v>
      </c>
      <c r="H28" s="73"/>
      <c r="I28" s="124"/>
    </row>
    <row r="29" spans="2:9" ht="12.75">
      <c r="B29" s="8"/>
      <c r="C29" s="2"/>
      <c r="D29" s="9" t="s">
        <v>22</v>
      </c>
      <c r="E29" s="72"/>
      <c r="F29" s="72"/>
      <c r="G29" s="79">
        <f t="shared" si="0"/>
        <v>0</v>
      </c>
      <c r="H29" s="73"/>
      <c r="I29" s="124"/>
    </row>
    <row r="30" spans="2:9" ht="12.75">
      <c r="B30" s="8"/>
      <c r="C30" s="2"/>
      <c r="D30" s="2" t="s">
        <v>23</v>
      </c>
      <c r="E30" s="72"/>
      <c r="F30" s="72"/>
      <c r="G30" s="79">
        <f t="shared" si="0"/>
        <v>0</v>
      </c>
      <c r="H30" s="73"/>
      <c r="I30" s="124"/>
    </row>
    <row r="31" spans="2:9" ht="12.75">
      <c r="B31" s="8"/>
      <c r="C31" s="2"/>
      <c r="D31" s="9" t="s">
        <v>24</v>
      </c>
      <c r="E31" s="72"/>
      <c r="F31" s="72"/>
      <c r="G31" s="79">
        <f t="shared" si="0"/>
        <v>0</v>
      </c>
      <c r="H31" s="73"/>
      <c r="I31" s="124"/>
    </row>
    <row r="32" spans="2:9" ht="12.75">
      <c r="B32" s="8"/>
      <c r="C32" s="2"/>
      <c r="D32" s="9" t="s">
        <v>20</v>
      </c>
      <c r="E32" s="72"/>
      <c r="F32" s="72"/>
      <c r="G32" s="79">
        <f t="shared" si="0"/>
        <v>0</v>
      </c>
      <c r="H32" s="73"/>
      <c r="I32" s="124"/>
    </row>
    <row r="33" spans="2:9" ht="12.75">
      <c r="B33" s="8"/>
      <c r="C33" s="2"/>
      <c r="D33" s="9" t="s">
        <v>21</v>
      </c>
      <c r="E33" s="72"/>
      <c r="F33" s="72"/>
      <c r="G33" s="79">
        <f t="shared" si="0"/>
        <v>0</v>
      </c>
      <c r="H33" s="73"/>
      <c r="I33" s="124"/>
    </row>
    <row r="34" spans="2:9" ht="12.75">
      <c r="B34" s="8"/>
      <c r="C34" s="2"/>
      <c r="D34" s="9" t="s">
        <v>25</v>
      </c>
      <c r="E34" s="72"/>
      <c r="F34" s="72"/>
      <c r="G34" s="79">
        <f t="shared" si="0"/>
        <v>0</v>
      </c>
      <c r="H34" s="73"/>
      <c r="I34" s="124"/>
    </row>
    <row r="35" spans="2:9" ht="12.75">
      <c r="B35" s="8"/>
      <c r="C35" s="2"/>
      <c r="D35" s="9" t="s">
        <v>27</v>
      </c>
      <c r="E35" s="72"/>
      <c r="F35" s="72"/>
      <c r="G35" s="79">
        <f t="shared" si="0"/>
        <v>0</v>
      </c>
      <c r="H35" s="73"/>
      <c r="I35" s="124"/>
    </row>
    <row r="36" spans="2:9" ht="12.75">
      <c r="B36" s="8"/>
      <c r="C36" s="2"/>
      <c r="D36" s="9" t="s">
        <v>26</v>
      </c>
      <c r="E36" s="72"/>
      <c r="F36" s="72"/>
      <c r="G36" s="79">
        <f t="shared" si="0"/>
        <v>0</v>
      </c>
      <c r="H36" s="73"/>
      <c r="I36" s="124"/>
    </row>
    <row r="37" spans="2:9" ht="12.75">
      <c r="B37" s="8"/>
      <c r="C37" s="2"/>
      <c r="D37" s="9" t="s">
        <v>1</v>
      </c>
      <c r="E37" s="72"/>
      <c r="F37" s="72"/>
      <c r="G37" s="79">
        <f t="shared" si="0"/>
        <v>0</v>
      </c>
      <c r="H37" s="73"/>
      <c r="I37" s="124"/>
    </row>
    <row r="38" spans="2:9" ht="13.5" customHeight="1">
      <c r="B38" s="8"/>
      <c r="C38" s="2"/>
      <c r="D38" s="9" t="s">
        <v>28</v>
      </c>
      <c r="E38" s="72"/>
      <c r="F38" s="72"/>
      <c r="G38" s="79">
        <f t="shared" si="0"/>
        <v>0</v>
      </c>
      <c r="H38" s="73"/>
      <c r="I38" s="124"/>
    </row>
    <row r="39" spans="2:9" ht="13.5" customHeight="1">
      <c r="B39" s="8"/>
      <c r="C39" s="2"/>
      <c r="D39" s="9" t="s">
        <v>116</v>
      </c>
      <c r="E39" s="72"/>
      <c r="F39" s="72"/>
      <c r="G39" s="79">
        <f t="shared" si="0"/>
        <v>0</v>
      </c>
      <c r="H39" s="73"/>
      <c r="I39" s="124"/>
    </row>
    <row r="40" spans="2:9" ht="13.5" customHeight="1">
      <c r="B40" s="8"/>
      <c r="C40" s="2"/>
      <c r="D40" s="9" t="s">
        <v>117</v>
      </c>
      <c r="E40" s="72"/>
      <c r="F40" s="72"/>
      <c r="G40" s="79">
        <f t="shared" si="0"/>
        <v>0</v>
      </c>
      <c r="H40" s="73"/>
      <c r="I40" s="124"/>
    </row>
    <row r="41" spans="2:9" ht="13.5" customHeight="1" thickBot="1">
      <c r="B41" s="8"/>
      <c r="C41" s="80" t="s">
        <v>118</v>
      </c>
      <c r="D41" s="9"/>
      <c r="E41" s="72"/>
      <c r="F41" s="72"/>
      <c r="G41" s="79"/>
      <c r="H41" s="73"/>
      <c r="I41" s="124"/>
    </row>
    <row r="42" spans="2:9" ht="13.5" thickBot="1">
      <c r="B42" s="81"/>
      <c r="C42" s="80"/>
      <c r="D42" s="80" t="s">
        <v>119</v>
      </c>
      <c r="E42" s="82">
        <f>SUM(E23:E40)</f>
        <v>0</v>
      </c>
      <c r="F42" s="82">
        <f>SUM(F23:F40)</f>
        <v>0</v>
      </c>
      <c r="G42" s="74">
        <f>SUM(G23:G40)</f>
        <v>0</v>
      </c>
      <c r="H42" s="143">
        <f>G42</f>
        <v>0</v>
      </c>
      <c r="I42" s="124"/>
    </row>
    <row r="43" spans="2:9" ht="12.75">
      <c r="B43" s="8"/>
      <c r="C43" s="2"/>
      <c r="D43" s="10"/>
      <c r="E43" s="75"/>
      <c r="F43" s="75"/>
      <c r="G43" s="75"/>
      <c r="H43" s="75"/>
      <c r="I43" s="124"/>
    </row>
    <row r="44" spans="2:9" ht="12.75">
      <c r="B44" s="6">
        <v>2</v>
      </c>
      <c r="C44" s="7" t="s">
        <v>120</v>
      </c>
      <c r="D44" s="7"/>
      <c r="E44" s="109"/>
      <c r="F44" s="102"/>
      <c r="G44" s="76" t="s">
        <v>6</v>
      </c>
      <c r="H44" s="73"/>
      <c r="I44" s="124"/>
    </row>
    <row r="45" spans="2:9" ht="14.25" customHeight="1">
      <c r="B45" s="6"/>
      <c r="C45" s="78" t="s">
        <v>121</v>
      </c>
      <c r="D45" s="78"/>
      <c r="E45" s="108" t="s">
        <v>7</v>
      </c>
      <c r="F45" s="77" t="s">
        <v>8</v>
      </c>
      <c r="G45" s="99" t="s">
        <v>112</v>
      </c>
      <c r="H45" s="73"/>
      <c r="I45" s="124"/>
    </row>
    <row r="46" spans="2:9" ht="12.75">
      <c r="B46" s="8"/>
      <c r="C46" s="2"/>
      <c r="D46" s="2" t="s">
        <v>29</v>
      </c>
      <c r="E46" s="72"/>
      <c r="F46" s="72"/>
      <c r="G46" s="79">
        <f aca="true" t="shared" si="1" ref="G46:G52">F46+E46</f>
        <v>0</v>
      </c>
      <c r="H46" s="73"/>
      <c r="I46" s="124"/>
    </row>
    <row r="47" spans="2:9" ht="12.75">
      <c r="B47" s="8"/>
      <c r="C47" s="2"/>
      <c r="D47" s="2" t="s">
        <v>30</v>
      </c>
      <c r="E47" s="72"/>
      <c r="F47" s="72"/>
      <c r="G47" s="79">
        <f t="shared" si="1"/>
        <v>0</v>
      </c>
      <c r="H47" s="73"/>
      <c r="I47" s="124"/>
    </row>
    <row r="48" spans="2:9" ht="13.5" customHeight="1">
      <c r="B48" s="8"/>
      <c r="C48" s="2"/>
      <c r="D48" s="9" t="s">
        <v>31</v>
      </c>
      <c r="E48" s="72"/>
      <c r="F48" s="72"/>
      <c r="G48" s="79">
        <f t="shared" si="1"/>
        <v>0</v>
      </c>
      <c r="H48" s="73"/>
      <c r="I48" s="124"/>
    </row>
    <row r="49" spans="2:9" ht="12.75">
      <c r="B49" s="8"/>
      <c r="C49" s="2"/>
      <c r="D49" s="2" t="s">
        <v>32</v>
      </c>
      <c r="E49" s="72"/>
      <c r="F49" s="72"/>
      <c r="G49" s="79">
        <f t="shared" si="1"/>
        <v>0</v>
      </c>
      <c r="H49" s="73"/>
      <c r="I49" s="124"/>
    </row>
    <row r="50" spans="2:9" ht="12.75">
      <c r="B50" s="8"/>
      <c r="C50" s="2"/>
      <c r="D50" s="2" t="s">
        <v>122</v>
      </c>
      <c r="E50" s="72"/>
      <c r="F50" s="72"/>
      <c r="G50" s="79">
        <f t="shared" si="1"/>
        <v>0</v>
      </c>
      <c r="H50" s="73"/>
      <c r="I50" s="124"/>
    </row>
    <row r="51" spans="2:9" ht="12.75">
      <c r="B51" s="8"/>
      <c r="C51" s="2"/>
      <c r="D51" s="9" t="s">
        <v>33</v>
      </c>
      <c r="E51" s="72"/>
      <c r="F51" s="72"/>
      <c r="G51" s="79">
        <f t="shared" si="1"/>
        <v>0</v>
      </c>
      <c r="H51" s="73"/>
      <c r="I51" s="124"/>
    </row>
    <row r="52" spans="2:9" ht="13.5" thickBot="1">
      <c r="B52" s="8"/>
      <c r="C52" s="2"/>
      <c r="D52" s="2" t="s">
        <v>1</v>
      </c>
      <c r="E52" s="72"/>
      <c r="F52" s="72"/>
      <c r="G52" s="79">
        <f t="shared" si="1"/>
        <v>0</v>
      </c>
      <c r="H52" s="73"/>
      <c r="I52" s="124"/>
    </row>
    <row r="53" spans="2:9" ht="13.5" thickBot="1">
      <c r="B53" s="8"/>
      <c r="C53" s="23" t="s">
        <v>34</v>
      </c>
      <c r="D53" s="11"/>
      <c r="E53" s="74">
        <f>SUM(E46:E52)</f>
        <v>0</v>
      </c>
      <c r="F53" s="74">
        <f>SUM(F46:F52)</f>
        <v>0</v>
      </c>
      <c r="G53" s="83">
        <f>SUM(G46:G52)</f>
        <v>0</v>
      </c>
      <c r="H53" s="144">
        <f>G53</f>
        <v>0</v>
      </c>
      <c r="I53" s="124"/>
    </row>
    <row r="54" spans="2:9" ht="12.75">
      <c r="B54" s="8"/>
      <c r="C54" s="23"/>
      <c r="D54" s="11"/>
      <c r="E54" s="75"/>
      <c r="F54" s="75"/>
      <c r="G54" s="75"/>
      <c r="H54" s="75"/>
      <c r="I54" s="124"/>
    </row>
    <row r="55" spans="2:9" ht="12.75">
      <c r="B55" s="8"/>
      <c r="C55" s="23"/>
      <c r="D55" s="11"/>
      <c r="E55" s="75"/>
      <c r="F55" s="75"/>
      <c r="G55" s="84" t="s">
        <v>6</v>
      </c>
      <c r="H55" s="75"/>
      <c r="I55" s="124"/>
    </row>
    <row r="56" spans="2:9" ht="15" customHeight="1">
      <c r="B56" s="6">
        <v>3</v>
      </c>
      <c r="C56" s="7" t="s">
        <v>123</v>
      </c>
      <c r="D56" s="7"/>
      <c r="E56" s="7"/>
      <c r="F56" s="7"/>
      <c r="G56" s="100" t="s">
        <v>112</v>
      </c>
      <c r="H56" s="73"/>
      <c r="I56" s="124"/>
    </row>
    <row r="57" spans="2:9" ht="12.75">
      <c r="B57" s="6"/>
      <c r="C57" s="7"/>
      <c r="D57" s="85" t="s">
        <v>124</v>
      </c>
      <c r="E57" s="86" t="s">
        <v>125</v>
      </c>
      <c r="F57" s="7"/>
      <c r="G57" s="72"/>
      <c r="H57" s="73"/>
      <c r="I57" s="124"/>
    </row>
    <row r="58" spans="2:9" ht="12.75">
      <c r="B58" s="8"/>
      <c r="C58" s="2"/>
      <c r="D58" s="2" t="s">
        <v>35</v>
      </c>
      <c r="E58" s="2"/>
      <c r="F58" s="2"/>
      <c r="G58" s="72"/>
      <c r="H58" s="73"/>
      <c r="I58" s="124"/>
    </row>
    <row r="59" spans="2:9" ht="12.75">
      <c r="B59" s="8"/>
      <c r="C59" s="2"/>
      <c r="D59" s="2" t="s">
        <v>36</v>
      </c>
      <c r="E59" s="2"/>
      <c r="F59" s="2"/>
      <c r="G59" s="72"/>
      <c r="H59" s="73"/>
      <c r="I59" s="124"/>
    </row>
    <row r="60" spans="2:9" ht="12.75">
      <c r="B60" s="8"/>
      <c r="C60" s="2"/>
      <c r="D60" s="2" t="s">
        <v>37</v>
      </c>
      <c r="E60" s="2"/>
      <c r="F60" s="2"/>
      <c r="G60" s="72"/>
      <c r="H60" s="73"/>
      <c r="I60" s="124"/>
    </row>
    <row r="61" spans="2:9" ht="12.75">
      <c r="B61" s="8"/>
      <c r="C61" s="2"/>
      <c r="D61" s="9" t="s">
        <v>38</v>
      </c>
      <c r="E61" s="2"/>
      <c r="F61" s="2"/>
      <c r="G61" s="72"/>
      <c r="H61" s="73"/>
      <c r="I61" s="124"/>
    </row>
    <row r="62" spans="2:9" ht="12.75">
      <c r="B62" s="8"/>
      <c r="C62" s="2"/>
      <c r="D62" s="9" t="s">
        <v>39</v>
      </c>
      <c r="E62" s="2"/>
      <c r="F62" s="2"/>
      <c r="G62" s="72"/>
      <c r="H62" s="73"/>
      <c r="I62" s="124"/>
    </row>
    <row r="63" spans="2:9" ht="12.75">
      <c r="B63" s="8"/>
      <c r="C63" s="2"/>
      <c r="D63" s="9" t="s">
        <v>40</v>
      </c>
      <c r="E63" s="2"/>
      <c r="F63" s="2"/>
      <c r="G63" s="72"/>
      <c r="H63" s="73"/>
      <c r="I63" s="124"/>
    </row>
    <row r="64" spans="2:9" ht="13.5" customHeight="1" thickBot="1">
      <c r="B64" s="8"/>
      <c r="C64" s="2"/>
      <c r="D64" s="9" t="s">
        <v>1</v>
      </c>
      <c r="E64" s="9"/>
      <c r="F64" s="9"/>
      <c r="G64" s="72"/>
      <c r="H64" s="73"/>
      <c r="I64" s="124"/>
    </row>
    <row r="65" spans="2:9" ht="13.5" thickBot="1">
      <c r="B65" s="8"/>
      <c r="C65" s="23" t="s">
        <v>126</v>
      </c>
      <c r="D65" s="11"/>
      <c r="E65" s="11"/>
      <c r="F65" s="11"/>
      <c r="G65" s="83">
        <f>SUM(G57:G64)</f>
        <v>0</v>
      </c>
      <c r="H65" s="144">
        <f>G65</f>
        <v>0</v>
      </c>
      <c r="I65" s="124"/>
    </row>
    <row r="66" spans="2:9" ht="13.5" thickBot="1">
      <c r="B66" s="8"/>
      <c r="C66" s="2"/>
      <c r="D66" s="11"/>
      <c r="E66" s="11"/>
      <c r="F66" s="11"/>
      <c r="G66" s="75"/>
      <c r="H66" s="75"/>
      <c r="I66" s="124"/>
    </row>
    <row r="67" spans="2:9" ht="13.5" thickBot="1">
      <c r="B67" s="6" t="s">
        <v>127</v>
      </c>
      <c r="C67" s="7"/>
      <c r="D67" s="7"/>
      <c r="E67" s="7"/>
      <c r="F67" s="7"/>
      <c r="G67" s="73"/>
      <c r="H67" s="145">
        <f>H42+H53+H65</f>
        <v>0</v>
      </c>
      <c r="I67" s="124"/>
    </row>
    <row r="68" spans="2:9" ht="13.5" thickBot="1">
      <c r="B68" s="6"/>
      <c r="C68" s="7"/>
      <c r="D68" s="7"/>
      <c r="E68" s="7"/>
      <c r="F68" s="7"/>
      <c r="G68" s="73"/>
      <c r="H68" s="87"/>
      <c r="I68" s="124"/>
    </row>
    <row r="69" spans="2:9" ht="13.5" thickBot="1">
      <c r="B69" s="6" t="s">
        <v>180</v>
      </c>
      <c r="C69" s="7"/>
      <c r="D69" s="7"/>
      <c r="E69" s="7"/>
      <c r="F69" s="7"/>
      <c r="G69" s="88"/>
      <c r="H69" s="145">
        <f>H18-H67</f>
        <v>0</v>
      </c>
      <c r="I69" s="124"/>
    </row>
    <row r="70" spans="2:9" ht="13.5" thickBot="1">
      <c r="B70" s="6"/>
      <c r="C70" s="7"/>
      <c r="D70" s="7"/>
      <c r="E70" s="7"/>
      <c r="F70" s="7"/>
      <c r="G70" s="79"/>
      <c r="H70" s="87"/>
      <c r="I70" s="131"/>
    </row>
    <row r="71" spans="2:9" ht="16.5" thickBot="1">
      <c r="B71" s="174" t="s">
        <v>201</v>
      </c>
      <c r="C71" s="175"/>
      <c r="D71" s="175"/>
      <c r="E71" s="175"/>
      <c r="F71" s="175"/>
      <c r="G71" s="175"/>
      <c r="H71" s="175"/>
      <c r="I71" s="176"/>
    </row>
    <row r="72" spans="2:9" ht="12.75">
      <c r="B72" s="6" t="s">
        <v>197</v>
      </c>
      <c r="C72" s="7"/>
      <c r="D72" s="7"/>
      <c r="E72" s="7"/>
      <c r="F72" s="109"/>
      <c r="G72" s="102"/>
      <c r="H72" s="76" t="s">
        <v>6</v>
      </c>
      <c r="I72" s="147"/>
    </row>
    <row r="73" spans="2:9" ht="15" customHeight="1">
      <c r="B73" s="6"/>
      <c r="C73" s="139"/>
      <c r="D73" s="152" t="s">
        <v>200</v>
      </c>
      <c r="E73" s="140"/>
      <c r="F73" s="108" t="s">
        <v>7</v>
      </c>
      <c r="G73" s="77" t="s">
        <v>8</v>
      </c>
      <c r="H73" s="99" t="s">
        <v>112</v>
      </c>
      <c r="I73" s="150" t="s">
        <v>0</v>
      </c>
    </row>
    <row r="74" spans="2:9" ht="12.75">
      <c r="B74" s="6"/>
      <c r="C74" s="7"/>
      <c r="D74" s="85" t="s">
        <v>198</v>
      </c>
      <c r="E74" s="85"/>
      <c r="F74" s="72"/>
      <c r="G74" s="72"/>
      <c r="H74" s="79">
        <f>G74+F74</f>
        <v>0</v>
      </c>
      <c r="I74" s="124"/>
    </row>
    <row r="75" spans="2:9" ht="12.75">
      <c r="B75" s="6"/>
      <c r="C75" s="7"/>
      <c r="D75" s="85" t="s">
        <v>199</v>
      </c>
      <c r="E75" s="85"/>
      <c r="F75" s="72"/>
      <c r="G75" s="72"/>
      <c r="H75" s="79">
        <f>G75+F75</f>
        <v>0</v>
      </c>
      <c r="I75" s="124"/>
    </row>
    <row r="76" spans="2:9" ht="12.75">
      <c r="B76" s="6" t="s">
        <v>181</v>
      </c>
      <c r="C76" s="7"/>
      <c r="D76" s="7"/>
      <c r="E76" s="7"/>
      <c r="F76" s="89">
        <f>SUM(F74:F75)</f>
        <v>0</v>
      </c>
      <c r="G76" s="89">
        <f>SUM(G74:G75)</f>
        <v>0</v>
      </c>
      <c r="H76" s="82">
        <f>SUM(H74:H75)</f>
        <v>0</v>
      </c>
      <c r="I76" s="124"/>
    </row>
    <row r="77" spans="2:9" ht="13.5" thickBot="1">
      <c r="B77" s="148"/>
      <c r="C77" s="1"/>
      <c r="D77" s="149"/>
      <c r="E77" s="149"/>
      <c r="F77" s="149"/>
      <c r="G77" s="110"/>
      <c r="H77" s="110"/>
      <c r="I77" s="15"/>
    </row>
    <row r="78" spans="2:9" ht="16.5" thickBot="1">
      <c r="B78" s="171" t="s">
        <v>135</v>
      </c>
      <c r="C78" s="172"/>
      <c r="D78" s="172"/>
      <c r="E78" s="172"/>
      <c r="F78" s="172"/>
      <c r="G78" s="172"/>
      <c r="H78" s="172"/>
      <c r="I78" s="173"/>
    </row>
    <row r="79" spans="2:9" ht="27" thickBot="1">
      <c r="B79" s="112"/>
      <c r="C79" s="113"/>
      <c r="D79" s="114" t="s">
        <v>41</v>
      </c>
      <c r="E79" s="115" t="s">
        <v>128</v>
      </c>
      <c r="F79" s="115" t="s">
        <v>129</v>
      </c>
      <c r="G79" s="115" t="s">
        <v>130</v>
      </c>
      <c r="H79" s="116" t="s">
        <v>179</v>
      </c>
      <c r="I79" s="117" t="s">
        <v>6</v>
      </c>
    </row>
    <row r="80" spans="2:9" ht="15.75">
      <c r="B80" s="12"/>
      <c r="C80" s="13"/>
      <c r="D80" s="98"/>
      <c r="E80" s="98"/>
      <c r="F80" s="98"/>
      <c r="G80" s="72"/>
      <c r="H80" s="72"/>
      <c r="I80" s="88">
        <f>SUM(G80:H80)</f>
        <v>0</v>
      </c>
    </row>
    <row r="81" spans="2:9" ht="15.75">
      <c r="B81" s="12"/>
      <c r="C81" s="13"/>
      <c r="D81" s="98"/>
      <c r="E81" s="98"/>
      <c r="F81" s="98"/>
      <c r="G81" s="72"/>
      <c r="H81" s="72"/>
      <c r="I81" s="88">
        <f>SUM(G81:H81)</f>
        <v>0</v>
      </c>
    </row>
    <row r="82" spans="2:9" ht="15.75">
      <c r="B82" s="12"/>
      <c r="C82" s="13"/>
      <c r="D82" s="98"/>
      <c r="E82" s="98"/>
      <c r="F82" s="98"/>
      <c r="G82" s="72"/>
      <c r="H82" s="72"/>
      <c r="I82" s="88">
        <f>SUM(G82:H82)</f>
        <v>0</v>
      </c>
    </row>
    <row r="83" spans="2:9" ht="15.75">
      <c r="B83" s="12"/>
      <c r="C83" s="13"/>
      <c r="D83" s="98"/>
      <c r="E83" s="98"/>
      <c r="F83" s="98"/>
      <c r="G83" s="72"/>
      <c r="H83" s="72"/>
      <c r="I83" s="88">
        <f>SUM(G83:H83)</f>
        <v>0</v>
      </c>
    </row>
    <row r="84" spans="2:9" ht="15.75">
      <c r="B84" s="12"/>
      <c r="C84" s="13"/>
      <c r="D84" s="98"/>
      <c r="E84" s="98"/>
      <c r="F84" s="98"/>
      <c r="G84" s="72"/>
      <c r="H84" s="72"/>
      <c r="I84" s="88">
        <f>SUM(G84:H84)</f>
        <v>0</v>
      </c>
    </row>
    <row r="85" spans="2:9" ht="12.75">
      <c r="B85" s="25"/>
      <c r="C85" s="2"/>
      <c r="D85" s="158" t="s">
        <v>131</v>
      </c>
      <c r="E85" s="159"/>
      <c r="F85" s="160"/>
      <c r="G85" s="111">
        <f>SUM(G80:G84)</f>
        <v>0</v>
      </c>
      <c r="H85" s="111">
        <f>SUM(H80:H84)</f>
        <v>0</v>
      </c>
      <c r="I85" s="138">
        <f>SUM(I80:I84)</f>
        <v>0</v>
      </c>
    </row>
    <row r="86" spans="2:9" ht="13.5" thickBot="1">
      <c r="B86" s="14"/>
      <c r="C86" s="1"/>
      <c r="D86" s="1"/>
      <c r="E86" s="1"/>
      <c r="F86" s="1"/>
      <c r="G86" s="1"/>
      <c r="H86" s="1"/>
      <c r="I86" s="15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2" ht="12.75">
      <c r="B232" s="16"/>
    </row>
    <row r="233" ht="12.75">
      <c r="B233" s="16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  <row r="244" ht="12.75">
      <c r="B244" s="16"/>
    </row>
    <row r="245" ht="12.75">
      <c r="B245" s="16"/>
    </row>
    <row r="246" ht="12.75">
      <c r="B246" s="16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4" ht="12.75">
      <c r="B254" s="16"/>
    </row>
    <row r="255" ht="12.75">
      <c r="B255" s="16"/>
    </row>
    <row r="256" ht="12.75">
      <c r="B256" s="16"/>
    </row>
    <row r="257" ht="12.75">
      <c r="B257" s="16"/>
    </row>
    <row r="258" ht="12.75">
      <c r="B258" s="16"/>
    </row>
    <row r="259" ht="12.75">
      <c r="B259" s="16"/>
    </row>
    <row r="260" ht="12.75">
      <c r="B260" s="16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6" ht="12.75">
      <c r="B266" s="16"/>
    </row>
    <row r="267" ht="12.75">
      <c r="B267" s="16"/>
    </row>
    <row r="268" ht="12.75">
      <c r="B268" s="16"/>
    </row>
    <row r="269" ht="12.75">
      <c r="B269" s="16"/>
    </row>
    <row r="270" ht="12.75">
      <c r="B270" s="16"/>
    </row>
    <row r="271" ht="12.75">
      <c r="B271" s="16"/>
    </row>
    <row r="272" ht="12.75">
      <c r="B272" s="16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8" ht="12.75">
      <c r="B278" s="16"/>
    </row>
    <row r="279" ht="12.75">
      <c r="B279" s="16"/>
    </row>
    <row r="280" ht="12.75">
      <c r="B280" s="16"/>
    </row>
    <row r="281" ht="12.75">
      <c r="B281" s="16"/>
    </row>
    <row r="282" ht="12.75">
      <c r="B282" s="16"/>
    </row>
    <row r="283" ht="12.75">
      <c r="B283" s="16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0" ht="12.75">
      <c r="B290" s="16"/>
    </row>
    <row r="291" ht="12.75">
      <c r="B291" s="16"/>
    </row>
    <row r="292" ht="12.75">
      <c r="B292" s="16"/>
    </row>
    <row r="293" ht="12.75">
      <c r="B293" s="16"/>
    </row>
    <row r="294" ht="12.75">
      <c r="B294" s="16"/>
    </row>
    <row r="295" ht="12.75">
      <c r="B295" s="16"/>
    </row>
    <row r="296" ht="12.75">
      <c r="B296" s="16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2" ht="12.75">
      <c r="B302" s="16"/>
    </row>
    <row r="303" ht="12.75">
      <c r="B303" s="16"/>
    </row>
    <row r="304" ht="12.75">
      <c r="B304" s="16"/>
    </row>
    <row r="305" ht="12.75">
      <c r="B305" s="16"/>
    </row>
    <row r="306" ht="12.75">
      <c r="B306" s="16"/>
    </row>
    <row r="307" ht="12.75">
      <c r="B307" s="16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8" ht="12.75">
      <c r="B318" s="16"/>
    </row>
    <row r="319" ht="12.75">
      <c r="B319" s="16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6" ht="12.75">
      <c r="B326" s="16"/>
    </row>
    <row r="327" ht="12.75">
      <c r="B327" s="16"/>
    </row>
    <row r="328" ht="12.75">
      <c r="B328" s="16"/>
    </row>
    <row r="329" ht="12.75">
      <c r="B329" s="16"/>
    </row>
    <row r="330" ht="12.75">
      <c r="B330" s="16"/>
    </row>
    <row r="331" ht="12.75">
      <c r="B331" s="16"/>
    </row>
    <row r="332" ht="12.75">
      <c r="B332" s="16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8" ht="12.75">
      <c r="B338" s="16"/>
    </row>
    <row r="339" ht="12.75">
      <c r="B339" s="16"/>
    </row>
    <row r="340" ht="12.75">
      <c r="B340" s="16"/>
    </row>
    <row r="341" ht="12.75">
      <c r="B341" s="16"/>
    </row>
    <row r="342" ht="12.75">
      <c r="B342" s="16"/>
    </row>
    <row r="343" ht="12.75">
      <c r="B343" s="16"/>
    </row>
    <row r="344" ht="12.75">
      <c r="B344" s="16"/>
    </row>
    <row r="345" ht="12.75">
      <c r="B345" s="16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0" ht="12.75">
      <c r="B350" s="16"/>
    </row>
    <row r="351" ht="12.75">
      <c r="B351" s="16"/>
    </row>
    <row r="352" ht="12.75">
      <c r="B352" s="16"/>
    </row>
    <row r="353" ht="12.75">
      <c r="B353" s="16"/>
    </row>
    <row r="354" ht="12.75">
      <c r="B354" s="16"/>
    </row>
    <row r="355" ht="12.75">
      <c r="B355" s="16"/>
    </row>
    <row r="356" ht="12.75">
      <c r="B356" s="16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62" ht="12.75">
      <c r="B362" s="16"/>
    </row>
    <row r="363" ht="12.75">
      <c r="B363" s="16"/>
    </row>
    <row r="364" ht="12.75">
      <c r="B364" s="16"/>
    </row>
    <row r="365" ht="12.75">
      <c r="B365" s="16"/>
    </row>
    <row r="366" ht="12.75">
      <c r="B366" s="16"/>
    </row>
    <row r="367" ht="12.75">
      <c r="B367" s="16"/>
    </row>
    <row r="368" ht="12.75">
      <c r="B368" s="16"/>
    </row>
    <row r="369" ht="12.75">
      <c r="B369" s="16"/>
    </row>
    <row r="370" ht="12.75">
      <c r="B370" s="16"/>
    </row>
    <row r="371" ht="12.75">
      <c r="B371" s="16"/>
    </row>
    <row r="372" ht="12.75">
      <c r="B372" s="16"/>
    </row>
    <row r="373" ht="12.75">
      <c r="B373" s="16"/>
    </row>
    <row r="374" ht="12.75">
      <c r="B374" s="16"/>
    </row>
    <row r="375" ht="12.75">
      <c r="B375" s="16"/>
    </row>
    <row r="376" ht="12.75">
      <c r="B376" s="16"/>
    </row>
    <row r="377" ht="12.75">
      <c r="B377" s="16"/>
    </row>
    <row r="378" ht="12.75">
      <c r="B378" s="16"/>
    </row>
    <row r="379" ht="12.75">
      <c r="B379" s="16"/>
    </row>
    <row r="380" ht="12.75">
      <c r="B380" s="16"/>
    </row>
    <row r="381" ht="12.75">
      <c r="B381" s="16"/>
    </row>
    <row r="382" ht="12.75">
      <c r="B382" s="16"/>
    </row>
    <row r="383" ht="12.75">
      <c r="B383" s="16"/>
    </row>
    <row r="384" ht="12.75">
      <c r="B384" s="16"/>
    </row>
    <row r="385" ht="12.75">
      <c r="B385" s="16"/>
    </row>
    <row r="386" ht="12.75">
      <c r="B386" s="16"/>
    </row>
    <row r="387" ht="12.75">
      <c r="B387" s="16"/>
    </row>
    <row r="388" ht="12.75">
      <c r="B388" s="16"/>
    </row>
    <row r="389" ht="12.75">
      <c r="B389" s="16"/>
    </row>
    <row r="390" ht="12.75">
      <c r="B390" s="16"/>
    </row>
    <row r="391" ht="12.75">
      <c r="B391" s="16"/>
    </row>
    <row r="392" ht="12.75">
      <c r="B392" s="16"/>
    </row>
    <row r="393" ht="12.75">
      <c r="B393" s="16"/>
    </row>
    <row r="394" ht="12.75">
      <c r="B394" s="16"/>
    </row>
    <row r="395" ht="12.75">
      <c r="B395" s="16"/>
    </row>
    <row r="396" ht="12.75">
      <c r="B396" s="16"/>
    </row>
    <row r="397" ht="12.75">
      <c r="B397" s="16"/>
    </row>
    <row r="398" ht="12.75">
      <c r="B398" s="16"/>
    </row>
    <row r="399" ht="12.75">
      <c r="B399" s="16"/>
    </row>
    <row r="400" ht="12.75">
      <c r="B400" s="16"/>
    </row>
    <row r="401" ht="12.75">
      <c r="B401" s="16"/>
    </row>
    <row r="402" ht="12.75">
      <c r="B402" s="16"/>
    </row>
    <row r="403" ht="12.75">
      <c r="B403" s="16"/>
    </row>
    <row r="404" ht="12.75">
      <c r="B404" s="16"/>
    </row>
    <row r="405" ht="12.75">
      <c r="B405" s="16"/>
    </row>
    <row r="406" ht="12.75">
      <c r="B406" s="16"/>
    </row>
    <row r="407" ht="12.75">
      <c r="B407" s="16"/>
    </row>
    <row r="408" ht="12.75">
      <c r="B408" s="16"/>
    </row>
    <row r="409" ht="12.75">
      <c r="B409" s="16"/>
    </row>
    <row r="410" ht="12.75">
      <c r="B410" s="16"/>
    </row>
    <row r="411" ht="12.75">
      <c r="B411" s="16"/>
    </row>
    <row r="412" ht="12.75">
      <c r="B412" s="16"/>
    </row>
    <row r="413" ht="12.75">
      <c r="B413" s="16"/>
    </row>
    <row r="414" ht="12.75">
      <c r="B414" s="16"/>
    </row>
    <row r="415" ht="12.75">
      <c r="B415" s="16"/>
    </row>
    <row r="416" ht="12.75">
      <c r="B416" s="16"/>
    </row>
    <row r="417" ht="12.75">
      <c r="B417" s="16"/>
    </row>
    <row r="418" ht="12.75">
      <c r="B418" s="16"/>
    </row>
    <row r="419" ht="12.75">
      <c r="B419" s="16"/>
    </row>
    <row r="420" ht="12.75">
      <c r="B420" s="16"/>
    </row>
    <row r="421" ht="12.75">
      <c r="B421" s="16"/>
    </row>
    <row r="422" ht="12.75">
      <c r="B422" s="16"/>
    </row>
    <row r="423" ht="12.75">
      <c r="B423" s="16"/>
    </row>
    <row r="424" ht="12.75">
      <c r="B424" s="16"/>
    </row>
    <row r="425" ht="12.75">
      <c r="B425" s="16"/>
    </row>
    <row r="426" ht="12.75">
      <c r="B426" s="16"/>
    </row>
    <row r="427" ht="12.75">
      <c r="B427" s="16"/>
    </row>
    <row r="428" ht="12.75">
      <c r="B428" s="16"/>
    </row>
    <row r="429" ht="12.75">
      <c r="B429" s="16"/>
    </row>
    <row r="430" ht="12.75">
      <c r="B430" s="16"/>
    </row>
    <row r="431" ht="12.75">
      <c r="B431" s="16"/>
    </row>
    <row r="432" ht="12.75">
      <c r="B432" s="16"/>
    </row>
    <row r="433" ht="12.75">
      <c r="B433" s="16"/>
    </row>
    <row r="434" ht="12.75">
      <c r="B434" s="16"/>
    </row>
    <row r="435" ht="12.75">
      <c r="B435" s="16"/>
    </row>
    <row r="436" ht="12.75">
      <c r="B436" s="16"/>
    </row>
    <row r="437" ht="12.75">
      <c r="B437" s="16"/>
    </row>
    <row r="438" ht="12.75">
      <c r="B438" s="16"/>
    </row>
    <row r="439" ht="12.75">
      <c r="B439" s="16"/>
    </row>
    <row r="440" ht="12.75">
      <c r="B440" s="16"/>
    </row>
    <row r="441" ht="12.75">
      <c r="B441" s="16"/>
    </row>
    <row r="442" ht="12.75">
      <c r="B442" s="16"/>
    </row>
    <row r="443" ht="12.75">
      <c r="B443" s="16"/>
    </row>
    <row r="444" ht="12.75">
      <c r="B444" s="16"/>
    </row>
    <row r="445" ht="12.75">
      <c r="B445" s="16"/>
    </row>
    <row r="446" ht="12.75">
      <c r="B446" s="16"/>
    </row>
    <row r="447" ht="12.75">
      <c r="B447" s="16"/>
    </row>
    <row r="448" ht="12.75">
      <c r="B448" s="16"/>
    </row>
    <row r="449" ht="12.75">
      <c r="B449" s="16"/>
    </row>
    <row r="450" ht="12.75">
      <c r="B450" s="16"/>
    </row>
    <row r="451" ht="12.75">
      <c r="B451" s="16"/>
    </row>
    <row r="452" ht="12.75">
      <c r="B452" s="16"/>
    </row>
    <row r="453" ht="12.75">
      <c r="B453" s="16"/>
    </row>
    <row r="454" ht="12.75">
      <c r="B454" s="16"/>
    </row>
    <row r="455" ht="12.75">
      <c r="B455" s="16"/>
    </row>
    <row r="456" ht="12.75">
      <c r="B456" s="16"/>
    </row>
    <row r="457" ht="12.75">
      <c r="B457" s="16"/>
    </row>
    <row r="458" ht="12.75">
      <c r="B458" s="16"/>
    </row>
    <row r="459" ht="12.75">
      <c r="B459" s="16"/>
    </row>
    <row r="460" ht="12.75">
      <c r="B460" s="16"/>
    </row>
    <row r="461" ht="12.75">
      <c r="B461" s="16"/>
    </row>
    <row r="462" ht="12.75">
      <c r="B462" s="16"/>
    </row>
    <row r="463" ht="12.75">
      <c r="B463" s="16"/>
    </row>
    <row r="464" ht="12.75">
      <c r="B464" s="16"/>
    </row>
    <row r="465" ht="12.75">
      <c r="B465" s="16"/>
    </row>
    <row r="466" ht="12.75">
      <c r="B466" s="16"/>
    </row>
    <row r="467" ht="12.75">
      <c r="B467" s="16"/>
    </row>
    <row r="468" ht="12.75">
      <c r="B468" s="16"/>
    </row>
    <row r="469" ht="12.75">
      <c r="B469" s="16"/>
    </row>
    <row r="470" ht="12.75">
      <c r="B470" s="16"/>
    </row>
    <row r="471" ht="12.75">
      <c r="B471" s="16"/>
    </row>
    <row r="472" ht="12.75">
      <c r="B472" s="16"/>
    </row>
    <row r="473" ht="12.75">
      <c r="B473" s="16"/>
    </row>
    <row r="474" ht="12.75">
      <c r="B474" s="16"/>
    </row>
    <row r="475" ht="12.75">
      <c r="B475" s="16"/>
    </row>
    <row r="476" ht="12.75">
      <c r="B476" s="16"/>
    </row>
    <row r="477" ht="12.75">
      <c r="B477" s="16"/>
    </row>
    <row r="478" ht="12.75">
      <c r="B478" s="16"/>
    </row>
    <row r="479" ht="12.75">
      <c r="B479" s="16"/>
    </row>
    <row r="480" ht="12.75">
      <c r="B480" s="16"/>
    </row>
    <row r="481" ht="12.75">
      <c r="B481" s="16"/>
    </row>
    <row r="482" ht="12.75">
      <c r="B482" s="16"/>
    </row>
    <row r="483" ht="12.75">
      <c r="B483" s="16"/>
    </row>
    <row r="484" ht="12.75">
      <c r="B484" s="16"/>
    </row>
    <row r="485" ht="12.75">
      <c r="B485" s="16"/>
    </row>
    <row r="486" ht="12.75">
      <c r="B486" s="16"/>
    </row>
    <row r="487" ht="12.75">
      <c r="B487" s="16"/>
    </row>
    <row r="488" ht="12.75">
      <c r="B488" s="16"/>
    </row>
    <row r="489" ht="12.75">
      <c r="B489" s="16"/>
    </row>
    <row r="490" ht="12.75">
      <c r="B490" s="16"/>
    </row>
    <row r="491" ht="12.75">
      <c r="B491" s="16"/>
    </row>
    <row r="492" ht="12.75">
      <c r="B492" s="16"/>
    </row>
    <row r="493" ht="12.75">
      <c r="B493" s="16"/>
    </row>
    <row r="494" ht="12.75">
      <c r="B494" s="16"/>
    </row>
    <row r="495" ht="12.75">
      <c r="B495" s="16"/>
    </row>
    <row r="496" ht="12.75">
      <c r="B496" s="16"/>
    </row>
    <row r="497" ht="12.75">
      <c r="B497" s="16"/>
    </row>
    <row r="498" ht="12.75">
      <c r="B498" s="16"/>
    </row>
    <row r="499" ht="12.75">
      <c r="B499" s="16"/>
    </row>
    <row r="500" ht="12.75">
      <c r="B500" s="16"/>
    </row>
    <row r="501" ht="12.75">
      <c r="B501" s="16"/>
    </row>
    <row r="502" ht="12.75">
      <c r="B502" s="16"/>
    </row>
    <row r="503" ht="12.75">
      <c r="B503" s="16"/>
    </row>
    <row r="504" ht="12.75">
      <c r="B504" s="16"/>
    </row>
    <row r="505" ht="12.75">
      <c r="B505" s="16"/>
    </row>
    <row r="506" ht="12.75">
      <c r="B506" s="16"/>
    </row>
    <row r="507" ht="12.75">
      <c r="B507" s="16"/>
    </row>
    <row r="508" ht="12.75">
      <c r="B508" s="16"/>
    </row>
    <row r="509" ht="12.75">
      <c r="B509" s="16"/>
    </row>
    <row r="510" ht="12.75">
      <c r="B510" s="16"/>
    </row>
    <row r="511" ht="12.75">
      <c r="B511" s="16"/>
    </row>
    <row r="512" ht="12.75">
      <c r="B512" s="16"/>
    </row>
    <row r="513" ht="12.75">
      <c r="B513" s="16"/>
    </row>
    <row r="514" ht="12.75">
      <c r="B514" s="16"/>
    </row>
    <row r="515" ht="12.75">
      <c r="B515" s="16"/>
    </row>
    <row r="516" ht="12.75">
      <c r="B516" s="16"/>
    </row>
    <row r="517" ht="12.75">
      <c r="B517" s="16"/>
    </row>
    <row r="518" ht="12.75">
      <c r="B518" s="16"/>
    </row>
    <row r="519" ht="12.75">
      <c r="B519" s="16"/>
    </row>
    <row r="520" ht="12.75">
      <c r="B520" s="16"/>
    </row>
    <row r="521" ht="12.75">
      <c r="B521" s="16"/>
    </row>
    <row r="522" ht="12.75">
      <c r="B522" s="16"/>
    </row>
    <row r="523" ht="12.75">
      <c r="B523" s="16"/>
    </row>
    <row r="524" ht="12.75">
      <c r="B524" s="16"/>
    </row>
    <row r="525" ht="12.75">
      <c r="B525" s="16"/>
    </row>
    <row r="526" ht="12.75">
      <c r="B526" s="16"/>
    </row>
    <row r="527" ht="12.75">
      <c r="B527" s="16"/>
    </row>
    <row r="528" ht="12.75">
      <c r="B528" s="16"/>
    </row>
    <row r="529" ht="12.75">
      <c r="B529" s="16"/>
    </row>
    <row r="530" ht="12.75">
      <c r="B530" s="16"/>
    </row>
    <row r="531" ht="12.75">
      <c r="B531" s="16"/>
    </row>
    <row r="532" ht="12.75">
      <c r="B532" s="16"/>
    </row>
    <row r="533" ht="12.75">
      <c r="B533" s="16"/>
    </row>
    <row r="534" ht="12.75">
      <c r="B534" s="16"/>
    </row>
    <row r="535" ht="12.75">
      <c r="B535" s="16"/>
    </row>
    <row r="536" ht="12.75">
      <c r="B536" s="16"/>
    </row>
    <row r="537" ht="12.75">
      <c r="B537" s="16"/>
    </row>
    <row r="538" ht="12.75">
      <c r="B538" s="16"/>
    </row>
    <row r="539" ht="12.75">
      <c r="B539" s="16"/>
    </row>
    <row r="540" ht="12.75">
      <c r="B540" s="16"/>
    </row>
    <row r="541" ht="12.75">
      <c r="B541" s="16"/>
    </row>
    <row r="542" ht="12.75">
      <c r="B542" s="16"/>
    </row>
    <row r="543" ht="12.75">
      <c r="B543" s="16"/>
    </row>
    <row r="544" ht="12.75">
      <c r="B544" s="16"/>
    </row>
    <row r="545" ht="12.75">
      <c r="B545" s="16"/>
    </row>
    <row r="546" ht="12.75">
      <c r="B546" s="16"/>
    </row>
    <row r="547" ht="12.75">
      <c r="B547" s="16"/>
    </row>
    <row r="548" ht="12.75">
      <c r="B548" s="16"/>
    </row>
    <row r="549" ht="12.75">
      <c r="B549" s="16"/>
    </row>
    <row r="550" ht="12.75">
      <c r="B550" s="16"/>
    </row>
    <row r="551" ht="12.75">
      <c r="B551" s="16"/>
    </row>
    <row r="552" ht="12.75">
      <c r="B552" s="16"/>
    </row>
    <row r="553" ht="12.75">
      <c r="B553" s="16"/>
    </row>
    <row r="554" ht="12.75">
      <c r="B554" s="16"/>
    </row>
    <row r="555" ht="12.75">
      <c r="B555" s="16"/>
    </row>
    <row r="556" ht="12.75">
      <c r="B556" s="16"/>
    </row>
    <row r="557" ht="12.75">
      <c r="B557" s="16"/>
    </row>
    <row r="558" ht="12.75">
      <c r="B558" s="16"/>
    </row>
    <row r="559" ht="12.75">
      <c r="B559" s="16"/>
    </row>
    <row r="560" ht="12.75">
      <c r="B560" s="16"/>
    </row>
    <row r="561" ht="12.75">
      <c r="B561" s="16"/>
    </row>
    <row r="562" ht="12.75">
      <c r="B562" s="16"/>
    </row>
    <row r="563" ht="12.75">
      <c r="B563" s="16"/>
    </row>
    <row r="564" ht="12.75">
      <c r="B564" s="16"/>
    </row>
    <row r="565" ht="12.75">
      <c r="B565" s="16"/>
    </row>
    <row r="566" ht="12.75">
      <c r="B566" s="16"/>
    </row>
    <row r="567" ht="12.75">
      <c r="B567" s="16"/>
    </row>
    <row r="568" ht="12.75">
      <c r="B568" s="16"/>
    </row>
    <row r="569" ht="12.75">
      <c r="B569" s="16"/>
    </row>
    <row r="570" ht="12.75">
      <c r="B570" s="16"/>
    </row>
    <row r="571" ht="12.75">
      <c r="B571" s="16"/>
    </row>
    <row r="572" ht="12.75">
      <c r="B572" s="16"/>
    </row>
    <row r="573" ht="12.75">
      <c r="B573" s="16"/>
    </row>
    <row r="574" ht="12.75">
      <c r="B574" s="16"/>
    </row>
    <row r="575" ht="12.75">
      <c r="B575" s="16"/>
    </row>
    <row r="576" ht="12.75">
      <c r="B576" s="16"/>
    </row>
    <row r="577" ht="12.75">
      <c r="B577" s="16"/>
    </row>
    <row r="578" ht="12.75">
      <c r="B578" s="16"/>
    </row>
    <row r="579" ht="12.75">
      <c r="B579" s="16"/>
    </row>
    <row r="580" ht="12.75">
      <c r="B580" s="16"/>
    </row>
    <row r="581" ht="12.75">
      <c r="B581" s="16"/>
    </row>
    <row r="582" ht="12.75">
      <c r="B582" s="16"/>
    </row>
    <row r="583" ht="12.75">
      <c r="B583" s="16"/>
    </row>
    <row r="584" ht="12.75">
      <c r="B584" s="16"/>
    </row>
    <row r="585" ht="12.75">
      <c r="B585" s="16"/>
    </row>
    <row r="586" ht="12.75">
      <c r="B586" s="16"/>
    </row>
    <row r="587" ht="12.75">
      <c r="B587" s="16"/>
    </row>
    <row r="588" ht="12.75">
      <c r="B588" s="16"/>
    </row>
    <row r="589" ht="12.75">
      <c r="B589" s="16"/>
    </row>
    <row r="590" ht="12.75">
      <c r="B590" s="16"/>
    </row>
    <row r="591" ht="12.75">
      <c r="B591" s="16"/>
    </row>
    <row r="592" ht="12.75">
      <c r="B592" s="16"/>
    </row>
    <row r="593" ht="12.75">
      <c r="B593" s="16"/>
    </row>
    <row r="594" ht="12.75">
      <c r="B594" s="16"/>
    </row>
    <row r="595" ht="12.75">
      <c r="B595" s="16"/>
    </row>
    <row r="596" ht="12.75">
      <c r="B596" s="16"/>
    </row>
    <row r="597" ht="12.75">
      <c r="B597" s="16"/>
    </row>
    <row r="598" ht="12.75">
      <c r="B598" s="16"/>
    </row>
    <row r="599" ht="12.75">
      <c r="B599" s="16"/>
    </row>
    <row r="600" ht="12.75">
      <c r="B600" s="16"/>
    </row>
    <row r="601" ht="12.75">
      <c r="B601" s="16"/>
    </row>
    <row r="602" ht="12.75">
      <c r="B602" s="16"/>
    </row>
    <row r="603" ht="12.75">
      <c r="B603" s="16"/>
    </row>
    <row r="604" ht="12.75">
      <c r="B604" s="16"/>
    </row>
    <row r="605" ht="12.75">
      <c r="B605" s="16"/>
    </row>
    <row r="606" ht="12.75">
      <c r="B606" s="16"/>
    </row>
    <row r="607" ht="12.75">
      <c r="B607" s="16"/>
    </row>
    <row r="608" ht="12.75">
      <c r="B608" s="16"/>
    </row>
    <row r="609" ht="12.75">
      <c r="B609" s="16"/>
    </row>
    <row r="610" ht="12.75">
      <c r="B610" s="16"/>
    </row>
    <row r="611" ht="12.75">
      <c r="B611" s="16"/>
    </row>
    <row r="612" ht="12.75">
      <c r="B612" s="16"/>
    </row>
    <row r="613" ht="12.75">
      <c r="B613" s="16"/>
    </row>
    <row r="614" ht="12.75">
      <c r="B614" s="16"/>
    </row>
    <row r="615" ht="12.75">
      <c r="B615" s="16"/>
    </row>
    <row r="616" ht="12.75">
      <c r="B616" s="16"/>
    </row>
    <row r="617" ht="12.75">
      <c r="B617" s="16"/>
    </row>
    <row r="618" ht="12.75">
      <c r="B618" s="16"/>
    </row>
    <row r="619" ht="12.75">
      <c r="B619" s="16"/>
    </row>
    <row r="620" ht="12.75">
      <c r="B620" s="16"/>
    </row>
    <row r="621" ht="12.75">
      <c r="B621" s="16"/>
    </row>
    <row r="622" ht="12.75">
      <c r="B622" s="16"/>
    </row>
    <row r="623" ht="12.75">
      <c r="B623" s="16"/>
    </row>
    <row r="624" ht="12.75">
      <c r="B624" s="16"/>
    </row>
    <row r="625" ht="12.75">
      <c r="B625" s="16"/>
    </row>
    <row r="626" ht="12.75">
      <c r="B626" s="16"/>
    </row>
    <row r="627" ht="12.75">
      <c r="B627" s="16"/>
    </row>
    <row r="628" ht="12.75">
      <c r="B628" s="16"/>
    </row>
    <row r="629" ht="12.75">
      <c r="B629" s="16"/>
    </row>
    <row r="630" ht="12.75">
      <c r="B630" s="16"/>
    </row>
    <row r="631" ht="12.75">
      <c r="B631" s="16"/>
    </row>
    <row r="632" ht="12.75">
      <c r="B632" s="16"/>
    </row>
    <row r="633" ht="12.75">
      <c r="B633" s="16"/>
    </row>
    <row r="634" ht="12.75">
      <c r="B634" s="16"/>
    </row>
    <row r="635" ht="12.75">
      <c r="B635" s="16"/>
    </row>
    <row r="636" ht="12.75">
      <c r="B636" s="16"/>
    </row>
    <row r="637" ht="12.75">
      <c r="B637" s="16"/>
    </row>
    <row r="638" ht="12.75">
      <c r="B638" s="16"/>
    </row>
    <row r="639" ht="12.75">
      <c r="B639" s="16"/>
    </row>
    <row r="640" ht="12.75">
      <c r="B640" s="16"/>
    </row>
    <row r="641" ht="12.75">
      <c r="B641" s="16"/>
    </row>
    <row r="642" ht="12.75">
      <c r="B642" s="16"/>
    </row>
    <row r="643" ht="12.75">
      <c r="B643" s="16"/>
    </row>
    <row r="644" ht="12.75">
      <c r="B644" s="16"/>
    </row>
    <row r="645" ht="12.75">
      <c r="B645" s="16"/>
    </row>
    <row r="646" ht="12.75">
      <c r="B646" s="16"/>
    </row>
    <row r="647" ht="12.75">
      <c r="B647" s="16"/>
    </row>
    <row r="648" ht="12.75">
      <c r="B648" s="16"/>
    </row>
    <row r="649" ht="12.75">
      <c r="B649" s="16"/>
    </row>
    <row r="650" ht="12.75">
      <c r="B650" s="16"/>
    </row>
    <row r="651" ht="12.75">
      <c r="B651" s="16"/>
    </row>
    <row r="652" ht="12.75">
      <c r="B652" s="16"/>
    </row>
    <row r="653" ht="12.75">
      <c r="B653" s="16"/>
    </row>
    <row r="654" ht="12.75">
      <c r="B654" s="16"/>
    </row>
    <row r="655" ht="12.75">
      <c r="B655" s="16"/>
    </row>
    <row r="656" ht="12.75">
      <c r="B656" s="16"/>
    </row>
    <row r="657" ht="12.75">
      <c r="B657" s="16"/>
    </row>
    <row r="658" ht="12.75">
      <c r="B658" s="16"/>
    </row>
    <row r="659" ht="12.75">
      <c r="B659" s="16"/>
    </row>
    <row r="660" ht="12.75">
      <c r="B660" s="16"/>
    </row>
    <row r="661" ht="12.75">
      <c r="B661" s="16"/>
    </row>
    <row r="662" ht="12.75">
      <c r="B662" s="16"/>
    </row>
    <row r="663" ht="12.75">
      <c r="B663" s="16"/>
    </row>
    <row r="664" ht="12.75">
      <c r="B664" s="16"/>
    </row>
    <row r="665" ht="12.75">
      <c r="B665" s="16"/>
    </row>
    <row r="666" ht="12.75">
      <c r="B666" s="16"/>
    </row>
    <row r="667" ht="12.75">
      <c r="B667" s="16"/>
    </row>
    <row r="668" ht="12.75">
      <c r="B668" s="16"/>
    </row>
    <row r="669" ht="12.75">
      <c r="B669" s="16"/>
    </row>
    <row r="670" ht="12.75">
      <c r="B670" s="16"/>
    </row>
    <row r="671" ht="12.75">
      <c r="B671" s="16"/>
    </row>
    <row r="672" ht="12.75">
      <c r="B672" s="16"/>
    </row>
    <row r="673" ht="12.75">
      <c r="B673" s="16"/>
    </row>
    <row r="674" ht="12.75">
      <c r="B674" s="16"/>
    </row>
    <row r="675" ht="12.75">
      <c r="B675" s="16"/>
    </row>
    <row r="676" ht="12.75">
      <c r="B676" s="16"/>
    </row>
    <row r="677" ht="12.75">
      <c r="B677" s="16"/>
    </row>
    <row r="678" ht="12.75">
      <c r="B678" s="16"/>
    </row>
    <row r="679" ht="12.75">
      <c r="B679" s="16"/>
    </row>
    <row r="680" ht="12.75">
      <c r="B680" s="16"/>
    </row>
    <row r="681" ht="12.75">
      <c r="B681" s="16"/>
    </row>
    <row r="682" ht="12.75">
      <c r="B682" s="16"/>
    </row>
    <row r="683" ht="12.75">
      <c r="B683" s="16"/>
    </row>
    <row r="684" ht="12.75">
      <c r="B684" s="16"/>
    </row>
    <row r="685" ht="12.75">
      <c r="B685" s="16"/>
    </row>
    <row r="686" ht="12.75">
      <c r="B686" s="16"/>
    </row>
    <row r="687" ht="12.75">
      <c r="B687" s="16"/>
    </row>
    <row r="688" ht="12.75">
      <c r="B688" s="16"/>
    </row>
    <row r="689" ht="12.75">
      <c r="B689" s="16"/>
    </row>
    <row r="690" ht="12.75">
      <c r="B690" s="16"/>
    </row>
    <row r="691" ht="12.75">
      <c r="B691" s="16"/>
    </row>
    <row r="692" ht="12.75">
      <c r="B692" s="16"/>
    </row>
    <row r="693" ht="12.75">
      <c r="B693" s="16"/>
    </row>
    <row r="694" ht="12.75">
      <c r="B694" s="16"/>
    </row>
    <row r="695" ht="12.75">
      <c r="B695" s="16"/>
    </row>
    <row r="696" ht="12.75">
      <c r="B696" s="16"/>
    </row>
    <row r="697" ht="12.75">
      <c r="B697" s="16"/>
    </row>
    <row r="698" ht="12.75">
      <c r="B698" s="16"/>
    </row>
    <row r="699" ht="12.75">
      <c r="B699" s="16"/>
    </row>
    <row r="700" ht="12.75">
      <c r="B700" s="16"/>
    </row>
    <row r="701" ht="12.75">
      <c r="B701" s="16"/>
    </row>
    <row r="702" ht="12.75">
      <c r="B702" s="16"/>
    </row>
    <row r="703" ht="12.75">
      <c r="B703" s="16"/>
    </row>
    <row r="704" ht="12.75">
      <c r="B704" s="16"/>
    </row>
    <row r="705" ht="12.75">
      <c r="B705" s="16"/>
    </row>
    <row r="706" ht="12.75">
      <c r="B706" s="16"/>
    </row>
    <row r="707" ht="12.75">
      <c r="B707" s="16"/>
    </row>
    <row r="708" ht="12.75">
      <c r="B708" s="16"/>
    </row>
    <row r="709" ht="12.75">
      <c r="B709" s="16"/>
    </row>
    <row r="710" ht="12.75">
      <c r="B710" s="16"/>
    </row>
    <row r="711" ht="12.75">
      <c r="B711" s="16"/>
    </row>
    <row r="712" ht="12.75">
      <c r="B712" s="16"/>
    </row>
    <row r="713" ht="12.75">
      <c r="B713" s="16"/>
    </row>
    <row r="714" ht="12.75">
      <c r="B714" s="16"/>
    </row>
    <row r="715" ht="12.75">
      <c r="B715" s="16"/>
    </row>
    <row r="716" ht="12.75">
      <c r="B716" s="16"/>
    </row>
    <row r="717" ht="12.75">
      <c r="B717" s="16"/>
    </row>
    <row r="718" ht="12.75">
      <c r="B718" s="16"/>
    </row>
    <row r="719" ht="12.75">
      <c r="B719" s="16"/>
    </row>
    <row r="720" ht="12.75">
      <c r="B720" s="16"/>
    </row>
    <row r="721" ht="12.75">
      <c r="B721" s="16"/>
    </row>
    <row r="722" ht="12.75">
      <c r="B722" s="16"/>
    </row>
    <row r="723" ht="12.75">
      <c r="B723" s="16"/>
    </row>
    <row r="724" ht="12.75">
      <c r="B724" s="16"/>
    </row>
    <row r="725" ht="12.75">
      <c r="B725" s="16"/>
    </row>
    <row r="726" ht="12.75">
      <c r="B726" s="16"/>
    </row>
    <row r="727" ht="12.75">
      <c r="B727" s="16"/>
    </row>
    <row r="728" ht="12.75">
      <c r="B728" s="16"/>
    </row>
    <row r="729" ht="12.75">
      <c r="B729" s="16"/>
    </row>
    <row r="730" ht="12.75">
      <c r="B730" s="16"/>
    </row>
    <row r="731" ht="12.75">
      <c r="B731" s="16"/>
    </row>
    <row r="732" ht="12.75">
      <c r="B732" s="16"/>
    </row>
    <row r="733" ht="12.75">
      <c r="B733" s="16"/>
    </row>
    <row r="734" ht="12.75">
      <c r="B734" s="16"/>
    </row>
    <row r="735" ht="12.75">
      <c r="B735" s="16"/>
    </row>
    <row r="736" ht="12.75">
      <c r="B736" s="16"/>
    </row>
    <row r="737" ht="12.75">
      <c r="B737" s="16"/>
    </row>
    <row r="738" ht="12.75">
      <c r="B738" s="16"/>
    </row>
    <row r="739" ht="12.75">
      <c r="B739" s="16"/>
    </row>
    <row r="740" ht="12.75">
      <c r="B740" s="16"/>
    </row>
    <row r="741" ht="12.75">
      <c r="B741" s="16"/>
    </row>
    <row r="742" ht="12.75">
      <c r="B742" s="16"/>
    </row>
    <row r="743" ht="12.75">
      <c r="B743" s="16"/>
    </row>
    <row r="744" ht="12.75">
      <c r="B744" s="16"/>
    </row>
    <row r="745" ht="12.75">
      <c r="B745" s="16"/>
    </row>
    <row r="746" ht="12.75">
      <c r="B746" s="16"/>
    </row>
    <row r="747" ht="12.75">
      <c r="B747" s="16"/>
    </row>
    <row r="748" ht="12.75">
      <c r="B748" s="16"/>
    </row>
    <row r="749" ht="12.75">
      <c r="B749" s="16"/>
    </row>
    <row r="750" ht="12.75">
      <c r="B750" s="16"/>
    </row>
    <row r="751" ht="12.75">
      <c r="B751" s="16"/>
    </row>
    <row r="752" ht="12.75">
      <c r="B752" s="16"/>
    </row>
    <row r="753" ht="12.75">
      <c r="B753" s="16"/>
    </row>
    <row r="754" ht="12.75">
      <c r="B754" s="16"/>
    </row>
    <row r="755" ht="12.75">
      <c r="B755" s="16"/>
    </row>
    <row r="756" ht="12.75">
      <c r="B756" s="16"/>
    </row>
    <row r="757" ht="12.75">
      <c r="B757" s="16"/>
    </row>
    <row r="758" ht="12.75">
      <c r="B758" s="16"/>
    </row>
    <row r="759" ht="12.75">
      <c r="B759" s="16"/>
    </row>
    <row r="760" ht="12.75">
      <c r="B760" s="16"/>
    </row>
    <row r="761" ht="12.75">
      <c r="B761" s="16"/>
    </row>
    <row r="762" ht="12.75">
      <c r="B762" s="16"/>
    </row>
    <row r="763" ht="12.75">
      <c r="B763" s="16"/>
    </row>
    <row r="764" ht="12.75">
      <c r="B764" s="16"/>
    </row>
    <row r="765" ht="12.75">
      <c r="B765" s="16"/>
    </row>
    <row r="766" ht="12.75">
      <c r="B766" s="16"/>
    </row>
    <row r="767" ht="12.75">
      <c r="B767" s="16"/>
    </row>
    <row r="768" ht="12.75">
      <c r="B768" s="16"/>
    </row>
    <row r="769" ht="12.75">
      <c r="B769" s="16"/>
    </row>
    <row r="770" ht="12.75">
      <c r="B770" s="16"/>
    </row>
    <row r="771" ht="12.75">
      <c r="B771" s="16"/>
    </row>
    <row r="772" ht="12.75">
      <c r="B772" s="16"/>
    </row>
    <row r="773" ht="12.75">
      <c r="B773" s="16"/>
    </row>
    <row r="774" ht="12.75">
      <c r="B774" s="16"/>
    </row>
    <row r="775" ht="12.75">
      <c r="B775" s="16"/>
    </row>
    <row r="776" ht="12.75">
      <c r="B776" s="16"/>
    </row>
    <row r="777" ht="12.75">
      <c r="B777" s="16"/>
    </row>
    <row r="778" ht="12.75">
      <c r="B778" s="16"/>
    </row>
    <row r="779" ht="12.75">
      <c r="B779" s="16"/>
    </row>
    <row r="780" ht="12.75">
      <c r="B780" s="16"/>
    </row>
    <row r="781" ht="12.75">
      <c r="B781" s="16"/>
    </row>
    <row r="782" ht="12.75">
      <c r="B782" s="16"/>
    </row>
    <row r="783" ht="12.75">
      <c r="B783" s="16"/>
    </row>
    <row r="784" ht="12.75">
      <c r="B784" s="16"/>
    </row>
    <row r="785" ht="12.75">
      <c r="B785" s="16"/>
    </row>
    <row r="786" ht="12.75">
      <c r="B786" s="16"/>
    </row>
    <row r="787" ht="12.75">
      <c r="B787" s="16"/>
    </row>
    <row r="788" ht="12.75">
      <c r="B788" s="16"/>
    </row>
    <row r="789" ht="12.75">
      <c r="B789" s="16"/>
    </row>
    <row r="790" ht="12.75">
      <c r="B790" s="16"/>
    </row>
    <row r="791" ht="12.75">
      <c r="B791" s="16"/>
    </row>
    <row r="792" ht="12.75">
      <c r="B792" s="16"/>
    </row>
    <row r="793" ht="12.75">
      <c r="B793" s="16"/>
    </row>
    <row r="794" ht="12.75">
      <c r="B794" s="16"/>
    </row>
    <row r="795" ht="12.75">
      <c r="B795" s="16"/>
    </row>
    <row r="796" ht="12.75">
      <c r="B796" s="16"/>
    </row>
    <row r="797" ht="12.75">
      <c r="B797" s="16"/>
    </row>
    <row r="798" ht="12.75">
      <c r="B798" s="16"/>
    </row>
    <row r="799" ht="12.75">
      <c r="B799" s="16"/>
    </row>
    <row r="800" ht="12.75">
      <c r="B800" s="16"/>
    </row>
    <row r="801" ht="12.75">
      <c r="B801" s="16"/>
    </row>
    <row r="802" ht="12.75">
      <c r="B802" s="16"/>
    </row>
    <row r="803" ht="12.75">
      <c r="B803" s="16"/>
    </row>
    <row r="804" ht="12.75">
      <c r="B804" s="16"/>
    </row>
    <row r="805" ht="12.75">
      <c r="B805" s="16"/>
    </row>
    <row r="806" ht="12.75">
      <c r="B806" s="16"/>
    </row>
    <row r="807" ht="12.75">
      <c r="B807" s="16"/>
    </row>
    <row r="808" ht="12.75">
      <c r="B808" s="16"/>
    </row>
    <row r="809" ht="12.75">
      <c r="B809" s="16"/>
    </row>
    <row r="810" ht="12.75">
      <c r="B810" s="16"/>
    </row>
    <row r="811" ht="12.75">
      <c r="B811" s="16"/>
    </row>
    <row r="812" ht="12.75">
      <c r="B812" s="16"/>
    </row>
    <row r="813" ht="12.75">
      <c r="B813" s="16"/>
    </row>
    <row r="814" ht="12.75">
      <c r="B814" s="16"/>
    </row>
    <row r="815" ht="12.75">
      <c r="B815" s="16"/>
    </row>
    <row r="816" ht="12.75">
      <c r="B816" s="16"/>
    </row>
    <row r="817" ht="12.75">
      <c r="B817" s="16"/>
    </row>
    <row r="818" ht="12.75">
      <c r="B818" s="16"/>
    </row>
    <row r="819" ht="12.75">
      <c r="B819" s="16"/>
    </row>
    <row r="820" ht="12.75">
      <c r="B820" s="16"/>
    </row>
    <row r="821" ht="12.75">
      <c r="B821" s="16"/>
    </row>
    <row r="822" ht="12.75">
      <c r="B822" s="16"/>
    </row>
    <row r="823" ht="12.75">
      <c r="B823" s="16"/>
    </row>
    <row r="824" ht="12.75">
      <c r="B824" s="16"/>
    </row>
    <row r="825" ht="12.75">
      <c r="B825" s="16"/>
    </row>
    <row r="826" ht="12.75">
      <c r="B826" s="16"/>
    </row>
    <row r="827" ht="12.75">
      <c r="B827" s="16"/>
    </row>
    <row r="828" ht="12.75">
      <c r="B828" s="16"/>
    </row>
    <row r="829" ht="12.75">
      <c r="B829" s="16"/>
    </row>
    <row r="830" ht="12.75">
      <c r="B830" s="16"/>
    </row>
    <row r="831" ht="12.75">
      <c r="B831" s="16"/>
    </row>
    <row r="832" ht="12.75">
      <c r="B832" s="16"/>
    </row>
    <row r="833" ht="12.75">
      <c r="B833" s="16"/>
    </row>
    <row r="834" ht="12.75">
      <c r="B834" s="16"/>
    </row>
    <row r="835" ht="12.75">
      <c r="B835" s="16"/>
    </row>
    <row r="836" ht="12.75">
      <c r="B836" s="16"/>
    </row>
    <row r="837" ht="12.75">
      <c r="B837" s="16"/>
    </row>
    <row r="838" ht="12.75">
      <c r="B838" s="16"/>
    </row>
    <row r="839" ht="12.75">
      <c r="B839" s="16"/>
    </row>
    <row r="840" ht="12.75">
      <c r="B840" s="16"/>
    </row>
    <row r="841" ht="12.75">
      <c r="B841" s="16"/>
    </row>
    <row r="842" ht="12.75">
      <c r="B842" s="16"/>
    </row>
    <row r="843" ht="12.75">
      <c r="B843" s="16"/>
    </row>
    <row r="844" ht="12.75">
      <c r="B844" s="16"/>
    </row>
    <row r="845" ht="12.75">
      <c r="B845" s="16"/>
    </row>
    <row r="846" ht="12.75">
      <c r="B846" s="16"/>
    </row>
    <row r="847" ht="12.75">
      <c r="B847" s="16"/>
    </row>
    <row r="848" ht="12.75">
      <c r="B848" s="16"/>
    </row>
    <row r="849" ht="12.75">
      <c r="B849" s="16"/>
    </row>
    <row r="850" ht="12.75">
      <c r="B850" s="16"/>
    </row>
    <row r="851" ht="12.75">
      <c r="B851" s="16"/>
    </row>
    <row r="852" ht="12.75">
      <c r="B852" s="16"/>
    </row>
    <row r="853" ht="12.75">
      <c r="B853" s="16"/>
    </row>
    <row r="854" ht="12.75">
      <c r="B854" s="16"/>
    </row>
    <row r="855" ht="12.75">
      <c r="B855" s="16"/>
    </row>
    <row r="856" ht="12.75">
      <c r="B856" s="16"/>
    </row>
    <row r="857" ht="12.75">
      <c r="B857" s="16"/>
    </row>
    <row r="858" ht="12.75">
      <c r="B858" s="16"/>
    </row>
    <row r="859" ht="12.75">
      <c r="B859" s="16"/>
    </row>
    <row r="860" ht="12.75">
      <c r="B860" s="16"/>
    </row>
    <row r="861" ht="12.75">
      <c r="B861" s="16"/>
    </row>
    <row r="862" ht="12.75">
      <c r="B862" s="16"/>
    </row>
    <row r="863" ht="12.75">
      <c r="B863" s="16"/>
    </row>
    <row r="864" ht="12.75">
      <c r="B864" s="16"/>
    </row>
    <row r="865" ht="12.75">
      <c r="B865" s="16"/>
    </row>
    <row r="866" ht="12.75">
      <c r="B866" s="16"/>
    </row>
    <row r="867" ht="12.75">
      <c r="B867" s="16"/>
    </row>
    <row r="868" ht="12.75">
      <c r="B868" s="16"/>
    </row>
    <row r="869" ht="12.75">
      <c r="B869" s="16"/>
    </row>
    <row r="870" ht="12.75">
      <c r="B870" s="16"/>
    </row>
    <row r="871" ht="12.75">
      <c r="B871" s="16"/>
    </row>
    <row r="872" ht="12.75">
      <c r="B872" s="16"/>
    </row>
    <row r="873" ht="12.75">
      <c r="B873" s="16"/>
    </row>
    <row r="874" ht="12.75">
      <c r="B874" s="16"/>
    </row>
    <row r="875" ht="12.75">
      <c r="B875" s="16"/>
    </row>
    <row r="876" ht="12.75">
      <c r="B876" s="16"/>
    </row>
    <row r="877" ht="12.75">
      <c r="B877" s="16"/>
    </row>
    <row r="878" ht="12.75">
      <c r="B878" s="16"/>
    </row>
    <row r="879" ht="12.75">
      <c r="B879" s="16"/>
    </row>
    <row r="880" ht="12.75">
      <c r="B880" s="16"/>
    </row>
    <row r="881" ht="12.75">
      <c r="B881" s="16"/>
    </row>
    <row r="882" ht="12.75">
      <c r="B882" s="16"/>
    </row>
    <row r="883" ht="12.75">
      <c r="B883" s="16"/>
    </row>
    <row r="884" ht="12.75">
      <c r="B884" s="16"/>
    </row>
    <row r="885" ht="12.75">
      <c r="B885" s="16"/>
    </row>
    <row r="886" ht="12.75">
      <c r="B886" s="16"/>
    </row>
    <row r="887" ht="12.75">
      <c r="B887" s="16"/>
    </row>
    <row r="888" ht="12.75">
      <c r="B888" s="16"/>
    </row>
    <row r="889" ht="12.75">
      <c r="B889" s="16"/>
    </row>
    <row r="890" ht="12.75">
      <c r="B890" s="16"/>
    </row>
    <row r="891" ht="12.75">
      <c r="B891" s="16"/>
    </row>
    <row r="892" ht="12.75">
      <c r="B892" s="16"/>
    </row>
    <row r="893" ht="12.75">
      <c r="B893" s="16"/>
    </row>
    <row r="894" ht="12.75">
      <c r="B894" s="16"/>
    </row>
    <row r="895" ht="12.75">
      <c r="B895" s="16"/>
    </row>
    <row r="896" ht="12.75">
      <c r="B896" s="16"/>
    </row>
    <row r="897" ht="12.75">
      <c r="B897" s="16"/>
    </row>
    <row r="898" ht="12.75">
      <c r="B898" s="16"/>
    </row>
    <row r="899" ht="12.75">
      <c r="B899" s="16"/>
    </row>
    <row r="900" ht="12.75">
      <c r="B900" s="16"/>
    </row>
    <row r="901" ht="12.75">
      <c r="B901" s="16"/>
    </row>
    <row r="902" ht="12.75">
      <c r="B902" s="16"/>
    </row>
    <row r="903" ht="12.75">
      <c r="B903" s="16"/>
    </row>
    <row r="904" ht="12.75">
      <c r="B904" s="16"/>
    </row>
    <row r="905" ht="12.75">
      <c r="B905" s="16"/>
    </row>
    <row r="906" ht="12.75">
      <c r="B906" s="16"/>
    </row>
    <row r="907" ht="12.75">
      <c r="B907" s="16"/>
    </row>
    <row r="908" ht="12.75">
      <c r="B908" s="16"/>
    </row>
    <row r="909" ht="12.75">
      <c r="B909" s="16"/>
    </row>
    <row r="910" ht="12.75">
      <c r="B910" s="16"/>
    </row>
    <row r="911" ht="12.75">
      <c r="B911" s="16"/>
    </row>
    <row r="912" ht="12.75">
      <c r="B912" s="16"/>
    </row>
    <row r="913" ht="12.75">
      <c r="B913" s="16"/>
    </row>
    <row r="914" ht="12.75">
      <c r="B914" s="16"/>
    </row>
    <row r="915" ht="12.75">
      <c r="B915" s="16"/>
    </row>
    <row r="916" ht="12.75">
      <c r="B916" s="16"/>
    </row>
    <row r="917" ht="12.75">
      <c r="B917" s="16"/>
    </row>
    <row r="918" ht="12.75">
      <c r="B918" s="16"/>
    </row>
    <row r="919" ht="12.75">
      <c r="B919" s="16"/>
    </row>
    <row r="920" ht="12.75">
      <c r="B920" s="16"/>
    </row>
    <row r="921" ht="12.75">
      <c r="B921" s="16"/>
    </row>
    <row r="922" ht="12.75">
      <c r="B922" s="16"/>
    </row>
    <row r="923" ht="12.75">
      <c r="B923" s="16"/>
    </row>
    <row r="924" ht="12.75">
      <c r="B924" s="16"/>
    </row>
    <row r="925" ht="12.75">
      <c r="B925" s="16"/>
    </row>
    <row r="926" ht="12.75">
      <c r="B926" s="16"/>
    </row>
    <row r="927" ht="12.75">
      <c r="B927" s="16"/>
    </row>
    <row r="928" ht="12.75">
      <c r="B928" s="16"/>
    </row>
    <row r="929" ht="12.75">
      <c r="B929" s="16"/>
    </row>
    <row r="930" ht="12.75">
      <c r="B930" s="16"/>
    </row>
    <row r="931" ht="12.75">
      <c r="B931" s="16"/>
    </row>
    <row r="932" ht="12.75">
      <c r="B932" s="16"/>
    </row>
    <row r="933" ht="12.75">
      <c r="B933" s="16"/>
    </row>
    <row r="934" ht="12.75">
      <c r="B934" s="16"/>
    </row>
    <row r="935" ht="12.75">
      <c r="B935" s="16"/>
    </row>
    <row r="936" ht="12.75">
      <c r="B936" s="16"/>
    </row>
    <row r="937" ht="12.75">
      <c r="B937" s="16"/>
    </row>
    <row r="938" ht="12.75">
      <c r="B938" s="16"/>
    </row>
    <row r="939" ht="12.75">
      <c r="B939" s="16"/>
    </row>
    <row r="940" ht="12.75">
      <c r="B940" s="16"/>
    </row>
    <row r="941" ht="12.75">
      <c r="B941" s="16"/>
    </row>
    <row r="942" ht="12.75">
      <c r="B942" s="16"/>
    </row>
    <row r="943" ht="12.75">
      <c r="B943" s="16"/>
    </row>
    <row r="944" ht="12.75">
      <c r="B944" s="16"/>
    </row>
    <row r="945" ht="12.75">
      <c r="B945" s="16"/>
    </row>
    <row r="946" ht="12.75">
      <c r="B946" s="16"/>
    </row>
    <row r="947" ht="12.75">
      <c r="B947" s="16"/>
    </row>
    <row r="948" ht="12.75">
      <c r="B948" s="16"/>
    </row>
    <row r="949" ht="12.75">
      <c r="B949" s="16"/>
    </row>
    <row r="950" ht="12.75">
      <c r="B950" s="16"/>
    </row>
    <row r="951" ht="12.75">
      <c r="B951" s="16"/>
    </row>
    <row r="952" ht="12.75">
      <c r="B952" s="16"/>
    </row>
    <row r="953" ht="12.75">
      <c r="B953" s="16"/>
    </row>
    <row r="954" ht="12.75">
      <c r="B954" s="16"/>
    </row>
    <row r="955" ht="12.75">
      <c r="B955" s="16"/>
    </row>
    <row r="956" ht="12.75">
      <c r="B956" s="16"/>
    </row>
    <row r="957" ht="12.75">
      <c r="B957" s="16"/>
    </row>
    <row r="958" ht="12.75">
      <c r="B958" s="16"/>
    </row>
    <row r="959" ht="12.75">
      <c r="B959" s="16"/>
    </row>
    <row r="960" ht="12.75">
      <c r="B960" s="16"/>
    </row>
    <row r="961" ht="12.75">
      <c r="B961" s="16"/>
    </row>
    <row r="962" ht="12.75">
      <c r="B962" s="16"/>
    </row>
    <row r="963" ht="12.75">
      <c r="B963" s="16"/>
    </row>
    <row r="964" ht="12.75">
      <c r="B964" s="16"/>
    </row>
    <row r="965" ht="12.75">
      <c r="B965" s="16"/>
    </row>
    <row r="966" ht="12.75">
      <c r="B966" s="16"/>
    </row>
    <row r="967" ht="12.75">
      <c r="B967" s="16"/>
    </row>
    <row r="968" ht="12.75">
      <c r="B968" s="16"/>
    </row>
    <row r="969" ht="12.75">
      <c r="B969" s="16"/>
    </row>
    <row r="970" ht="12.75">
      <c r="B970" s="16"/>
    </row>
    <row r="971" ht="12.75">
      <c r="B971" s="16"/>
    </row>
    <row r="972" ht="12.75">
      <c r="B972" s="16"/>
    </row>
    <row r="973" ht="12.75">
      <c r="B973" s="16"/>
    </row>
    <row r="974" ht="12.75">
      <c r="B974" s="16"/>
    </row>
    <row r="975" ht="12.75">
      <c r="B975" s="16"/>
    </row>
    <row r="976" ht="12.75">
      <c r="B976" s="16"/>
    </row>
    <row r="977" ht="12.75">
      <c r="B977" s="16"/>
    </row>
    <row r="978" ht="12.75">
      <c r="B978" s="16"/>
    </row>
    <row r="979" ht="12.75">
      <c r="B979" s="16"/>
    </row>
    <row r="980" ht="12.75">
      <c r="B980" s="16"/>
    </row>
    <row r="981" ht="12.75">
      <c r="B981" s="16"/>
    </row>
    <row r="982" ht="12.75">
      <c r="B982" s="16"/>
    </row>
    <row r="983" ht="12.75">
      <c r="B983" s="16"/>
    </row>
    <row r="984" ht="12.75">
      <c r="B984" s="16"/>
    </row>
    <row r="985" ht="12.75">
      <c r="B985" s="16"/>
    </row>
    <row r="986" ht="12.75">
      <c r="B986" s="16"/>
    </row>
    <row r="987" ht="12.75">
      <c r="B987" s="16"/>
    </row>
    <row r="988" ht="12.75">
      <c r="B988" s="16"/>
    </row>
    <row r="989" ht="12.75">
      <c r="B989" s="16"/>
    </row>
    <row r="990" ht="12.75">
      <c r="B990" s="16"/>
    </row>
    <row r="991" ht="12.75">
      <c r="B991" s="16"/>
    </row>
    <row r="992" ht="12.75">
      <c r="B992" s="16"/>
    </row>
    <row r="993" ht="12.75">
      <c r="B993" s="16"/>
    </row>
    <row r="994" ht="12.75">
      <c r="B994" s="16"/>
    </row>
    <row r="995" ht="12.75">
      <c r="B995" s="16"/>
    </row>
    <row r="996" ht="12.75">
      <c r="B996" s="16"/>
    </row>
    <row r="997" ht="12.75">
      <c r="B997" s="16"/>
    </row>
    <row r="998" ht="12.75">
      <c r="B998" s="16"/>
    </row>
    <row r="999" ht="12.75">
      <c r="B999" s="16"/>
    </row>
    <row r="1000" ht="12.75">
      <c r="B1000" s="16"/>
    </row>
    <row r="1001" ht="12.75">
      <c r="B1001" s="16"/>
    </row>
    <row r="1002" ht="12.75">
      <c r="B1002" s="16"/>
    </row>
    <row r="1003" ht="12.75">
      <c r="B1003" s="16"/>
    </row>
    <row r="1004" ht="12.75">
      <c r="B1004" s="16"/>
    </row>
    <row r="1005" ht="12.75">
      <c r="B1005" s="16"/>
    </row>
    <row r="1006" ht="12.75">
      <c r="B1006" s="16"/>
    </row>
    <row r="1007" ht="12.75">
      <c r="B1007" s="16"/>
    </row>
    <row r="1008" ht="12.75">
      <c r="B1008" s="16"/>
    </row>
    <row r="1009" ht="12.75">
      <c r="B1009" s="16"/>
    </row>
    <row r="1010" ht="12.75">
      <c r="B1010" s="16"/>
    </row>
    <row r="1011" ht="12.75">
      <c r="B1011" s="16"/>
    </row>
    <row r="1012" ht="12.75">
      <c r="B1012" s="16"/>
    </row>
    <row r="1013" ht="12.75">
      <c r="B1013" s="16"/>
    </row>
    <row r="1014" ht="12.75">
      <c r="B1014" s="16"/>
    </row>
    <row r="1015" ht="12.75">
      <c r="B1015" s="16"/>
    </row>
    <row r="1016" ht="12.75">
      <c r="B1016" s="16"/>
    </row>
    <row r="1017" ht="12.75">
      <c r="B1017" s="16"/>
    </row>
    <row r="1018" ht="12.75">
      <c r="B1018" s="16"/>
    </row>
    <row r="1019" ht="12.75">
      <c r="B1019" s="16"/>
    </row>
    <row r="1020" ht="12.75">
      <c r="B1020" s="16"/>
    </row>
    <row r="1021" ht="12.75">
      <c r="B1021" s="16"/>
    </row>
    <row r="1022" ht="12.75">
      <c r="B1022" s="16"/>
    </row>
    <row r="1023" ht="12.75">
      <c r="B1023" s="16"/>
    </row>
    <row r="1024" ht="12.75">
      <c r="B1024" s="16"/>
    </row>
    <row r="1025" ht="12.75">
      <c r="B1025" s="16"/>
    </row>
    <row r="1026" ht="12.75">
      <c r="B1026" s="16"/>
    </row>
    <row r="1027" ht="12.75">
      <c r="B1027" s="16"/>
    </row>
    <row r="1028" ht="12.75">
      <c r="B1028" s="16"/>
    </row>
    <row r="1029" ht="12.75">
      <c r="B1029" s="16"/>
    </row>
    <row r="1030" ht="12.75">
      <c r="B1030" s="16"/>
    </row>
    <row r="1031" ht="12.75">
      <c r="B1031" s="16"/>
    </row>
    <row r="1032" ht="12.75">
      <c r="B1032" s="16"/>
    </row>
    <row r="1033" ht="12.75">
      <c r="B1033" s="16"/>
    </row>
    <row r="1034" ht="12.75">
      <c r="B1034" s="16"/>
    </row>
    <row r="1035" ht="12.75">
      <c r="B1035" s="16"/>
    </row>
    <row r="1036" ht="12.75">
      <c r="B1036" s="16"/>
    </row>
    <row r="1037" ht="12.75">
      <c r="B1037" s="16"/>
    </row>
    <row r="1038" ht="12.75">
      <c r="B1038" s="16"/>
    </row>
    <row r="1039" ht="12.75">
      <c r="B1039" s="16"/>
    </row>
    <row r="1040" ht="12.75">
      <c r="B1040" s="16"/>
    </row>
    <row r="1041" ht="12.75">
      <c r="B1041" s="16"/>
    </row>
    <row r="1042" ht="12.75">
      <c r="B1042" s="16"/>
    </row>
    <row r="1043" ht="12.75">
      <c r="B1043" s="16"/>
    </row>
    <row r="1044" ht="12.75">
      <c r="B1044" s="16"/>
    </row>
    <row r="1045" ht="12.75">
      <c r="B1045" s="16"/>
    </row>
    <row r="1046" ht="12.75">
      <c r="B1046" s="16"/>
    </row>
    <row r="1047" ht="12.75">
      <c r="B1047" s="16"/>
    </row>
    <row r="1048" ht="12.75">
      <c r="B1048" s="16"/>
    </row>
    <row r="1049" ht="12.75">
      <c r="B1049" s="16"/>
    </row>
    <row r="1050" ht="12.75">
      <c r="B1050" s="16"/>
    </row>
    <row r="1051" ht="12.75">
      <c r="B1051" s="16"/>
    </row>
    <row r="1052" ht="12.75">
      <c r="B1052" s="16"/>
    </row>
    <row r="1053" ht="12.75">
      <c r="B1053" s="16"/>
    </row>
    <row r="1054" ht="12.75">
      <c r="B1054" s="16"/>
    </row>
    <row r="1055" ht="12.75">
      <c r="B1055" s="16"/>
    </row>
    <row r="1056" ht="12.75">
      <c r="B1056" s="16"/>
    </row>
    <row r="1057" ht="12.75">
      <c r="B1057" s="16"/>
    </row>
    <row r="1058" ht="12.75">
      <c r="B1058" s="16"/>
    </row>
    <row r="1059" ht="12.75">
      <c r="B1059" s="16"/>
    </row>
    <row r="1060" ht="12.75">
      <c r="B1060" s="16"/>
    </row>
    <row r="1061" ht="12.75">
      <c r="B1061" s="16"/>
    </row>
    <row r="1062" ht="12.75">
      <c r="B1062" s="16"/>
    </row>
    <row r="1063" ht="12.75">
      <c r="B1063" s="16"/>
    </row>
    <row r="1064" ht="12.75">
      <c r="B1064" s="16"/>
    </row>
    <row r="1065" ht="12.75">
      <c r="B1065" s="16"/>
    </row>
    <row r="1066" ht="12.75">
      <c r="B1066" s="16"/>
    </row>
    <row r="1067" ht="12.75">
      <c r="B1067" s="16"/>
    </row>
    <row r="1068" ht="12.75">
      <c r="B1068" s="16"/>
    </row>
    <row r="1069" ht="12.75">
      <c r="B1069" s="16"/>
    </row>
    <row r="1070" ht="12.75">
      <c r="B1070" s="16"/>
    </row>
    <row r="1071" ht="12.75">
      <c r="B1071" s="16"/>
    </row>
    <row r="1072" ht="12.75">
      <c r="B1072" s="16"/>
    </row>
    <row r="1073" ht="12.75">
      <c r="B1073" s="16"/>
    </row>
    <row r="1074" ht="12.75">
      <c r="B1074" s="16"/>
    </row>
    <row r="1075" ht="12.75">
      <c r="B1075" s="16"/>
    </row>
    <row r="1076" ht="12.75">
      <c r="B1076" s="16"/>
    </row>
    <row r="1077" ht="12.75">
      <c r="B1077" s="16"/>
    </row>
    <row r="1078" ht="12.75">
      <c r="B1078" s="16"/>
    </row>
    <row r="1079" ht="12.75">
      <c r="B1079" s="16"/>
    </row>
    <row r="1080" ht="12.75">
      <c r="B1080" s="16"/>
    </row>
    <row r="1081" ht="12.75">
      <c r="B1081" s="16"/>
    </row>
    <row r="1082" ht="12.75">
      <c r="B1082" s="16"/>
    </row>
    <row r="1083" ht="12.75">
      <c r="B1083" s="16"/>
    </row>
    <row r="1084" ht="12.75">
      <c r="B1084" s="16"/>
    </row>
    <row r="1085" ht="12.75">
      <c r="B1085" s="16"/>
    </row>
    <row r="1086" ht="12.75">
      <c r="B1086" s="16"/>
    </row>
    <row r="1087" ht="12.75">
      <c r="B1087" s="16"/>
    </row>
    <row r="1088" ht="12.75">
      <c r="B1088" s="16"/>
    </row>
    <row r="1089" ht="12.75">
      <c r="B1089" s="16"/>
    </row>
    <row r="1090" ht="12.75">
      <c r="B1090" s="16"/>
    </row>
    <row r="1091" ht="12.75">
      <c r="B1091" s="16"/>
    </row>
    <row r="1092" ht="12.75">
      <c r="B1092" s="16"/>
    </row>
    <row r="1093" ht="12.75">
      <c r="B1093" s="16"/>
    </row>
    <row r="1094" ht="12.75">
      <c r="B1094" s="16"/>
    </row>
    <row r="1095" ht="12.75">
      <c r="B1095" s="16"/>
    </row>
    <row r="1096" ht="12.75">
      <c r="B1096" s="16"/>
    </row>
    <row r="1097" ht="12.75">
      <c r="B1097" s="16"/>
    </row>
    <row r="1098" ht="12.75">
      <c r="B1098" s="16"/>
    </row>
    <row r="1099" ht="12.75">
      <c r="B1099" s="16"/>
    </row>
    <row r="1100" ht="12.75">
      <c r="B1100" s="16"/>
    </row>
    <row r="1101" ht="12.75">
      <c r="B1101" s="16"/>
    </row>
    <row r="1102" ht="12.75">
      <c r="B1102" s="16"/>
    </row>
    <row r="1103" ht="12.75">
      <c r="B1103" s="16"/>
    </row>
    <row r="1104" ht="12.75">
      <c r="B1104" s="16"/>
    </row>
    <row r="1105" ht="12.75">
      <c r="B1105" s="16"/>
    </row>
    <row r="1106" ht="12.75">
      <c r="B1106" s="16"/>
    </row>
    <row r="1107" ht="12.75">
      <c r="B1107" s="16"/>
    </row>
    <row r="1108" ht="12.75">
      <c r="B1108" s="16"/>
    </row>
    <row r="1109" ht="12.75">
      <c r="B1109" s="16"/>
    </row>
    <row r="1110" ht="12.75">
      <c r="B1110" s="16"/>
    </row>
    <row r="1111" ht="12.75">
      <c r="B1111" s="16"/>
    </row>
    <row r="1112" ht="12.75">
      <c r="B1112" s="16"/>
    </row>
    <row r="1113" ht="12.75">
      <c r="B1113" s="16"/>
    </row>
    <row r="1114" ht="12.75">
      <c r="B1114" s="16"/>
    </row>
    <row r="1115" ht="12.75">
      <c r="B1115" s="16"/>
    </row>
    <row r="1116" ht="12.75">
      <c r="B1116" s="16"/>
    </row>
    <row r="1117" ht="12.75">
      <c r="B1117" s="16"/>
    </row>
    <row r="1118" ht="12.75">
      <c r="B1118" s="16"/>
    </row>
    <row r="1119" ht="12.75">
      <c r="B1119" s="16"/>
    </row>
    <row r="1120" ht="12.75">
      <c r="B1120" s="16"/>
    </row>
    <row r="1121" ht="12.75">
      <c r="B1121" s="16"/>
    </row>
    <row r="1122" ht="12.75">
      <c r="B1122" s="16"/>
    </row>
    <row r="1123" ht="12.75">
      <c r="B1123" s="16"/>
    </row>
    <row r="1124" ht="12.75">
      <c r="B1124" s="16"/>
    </row>
    <row r="1125" ht="12.75">
      <c r="B1125" s="16"/>
    </row>
    <row r="1126" ht="12.75">
      <c r="B1126" s="16"/>
    </row>
    <row r="1127" ht="12.75">
      <c r="B1127" s="16"/>
    </row>
    <row r="1128" ht="12.75">
      <c r="B1128" s="16"/>
    </row>
    <row r="1129" ht="12.75">
      <c r="B1129" s="16"/>
    </row>
    <row r="1130" ht="12.75">
      <c r="B1130" s="16"/>
    </row>
    <row r="1131" ht="12.75">
      <c r="B1131" s="16"/>
    </row>
    <row r="1132" ht="12.75">
      <c r="B1132" s="16"/>
    </row>
    <row r="1133" ht="12.75">
      <c r="B1133" s="16"/>
    </row>
    <row r="1134" ht="12.75">
      <c r="B1134" s="16"/>
    </row>
    <row r="1135" ht="12.75">
      <c r="B1135" s="16"/>
    </row>
    <row r="1136" ht="12.75">
      <c r="B1136" s="16"/>
    </row>
    <row r="1137" ht="12.75">
      <c r="B1137" s="16"/>
    </row>
    <row r="1138" ht="12.75">
      <c r="B1138" s="16"/>
    </row>
    <row r="1139" ht="12.75">
      <c r="B1139" s="16"/>
    </row>
    <row r="1140" ht="12.75">
      <c r="B1140" s="16"/>
    </row>
    <row r="1141" ht="12.75">
      <c r="B1141" s="16"/>
    </row>
    <row r="1142" ht="12.75">
      <c r="B1142" s="16"/>
    </row>
    <row r="1143" ht="12.75">
      <c r="B1143" s="16"/>
    </row>
    <row r="1144" ht="12.75">
      <c r="B1144" s="16"/>
    </row>
    <row r="1145" ht="12.75">
      <c r="B1145" s="16"/>
    </row>
    <row r="1146" ht="12.75">
      <c r="B1146" s="16"/>
    </row>
    <row r="1147" ht="12.75">
      <c r="B1147" s="16"/>
    </row>
    <row r="1148" ht="12.75">
      <c r="B1148" s="16"/>
    </row>
    <row r="1149" ht="12.75">
      <c r="B1149" s="16"/>
    </row>
    <row r="1150" ht="12.75">
      <c r="B1150" s="16"/>
    </row>
    <row r="1151" ht="12.75">
      <c r="B1151" s="16"/>
    </row>
    <row r="1152" ht="12.75">
      <c r="B1152" s="16"/>
    </row>
    <row r="1153" ht="12.75">
      <c r="B1153" s="16"/>
    </row>
    <row r="1154" ht="12.75">
      <c r="B1154" s="16"/>
    </row>
    <row r="1155" ht="12.75">
      <c r="B1155" s="16"/>
    </row>
    <row r="1156" ht="12.75">
      <c r="B1156" s="16"/>
    </row>
    <row r="1157" ht="12.75">
      <c r="B1157" s="16"/>
    </row>
    <row r="1158" ht="12.75">
      <c r="B1158" s="16"/>
    </row>
    <row r="1159" ht="12.75">
      <c r="B1159" s="16"/>
    </row>
    <row r="1160" ht="12.75">
      <c r="B1160" s="16"/>
    </row>
    <row r="1161" ht="12.75">
      <c r="B1161" s="16"/>
    </row>
    <row r="1162" ht="12.75">
      <c r="B1162" s="16"/>
    </row>
    <row r="1163" ht="12.75">
      <c r="B1163" s="16"/>
    </row>
    <row r="1164" ht="12.75">
      <c r="B1164" s="16"/>
    </row>
    <row r="1165" ht="12.75">
      <c r="B1165" s="16"/>
    </row>
    <row r="1166" ht="12.75">
      <c r="B1166" s="16"/>
    </row>
    <row r="1167" ht="12.75">
      <c r="B1167" s="16"/>
    </row>
    <row r="1168" ht="12.75">
      <c r="B1168" s="16"/>
    </row>
    <row r="1169" ht="12.75">
      <c r="B1169" s="16"/>
    </row>
    <row r="1170" ht="12.75">
      <c r="B1170" s="16"/>
    </row>
    <row r="1171" ht="12.75">
      <c r="B1171" s="16"/>
    </row>
    <row r="1172" ht="12.75">
      <c r="B1172" s="16"/>
    </row>
    <row r="1173" ht="12.75">
      <c r="B1173" s="16"/>
    </row>
    <row r="1174" ht="12.75">
      <c r="B1174" s="16"/>
    </row>
    <row r="1175" ht="12.75">
      <c r="B1175" s="16"/>
    </row>
    <row r="1176" ht="12.75">
      <c r="B1176" s="16"/>
    </row>
    <row r="1177" ht="12.75">
      <c r="B1177" s="16"/>
    </row>
    <row r="1178" ht="12.75">
      <c r="B1178" s="16"/>
    </row>
    <row r="1179" ht="12.75">
      <c r="B1179" s="16"/>
    </row>
    <row r="1180" ht="12.75">
      <c r="B1180" s="16"/>
    </row>
    <row r="1181" ht="12.75">
      <c r="B1181" s="16"/>
    </row>
    <row r="1182" ht="12.75">
      <c r="B1182" s="16"/>
    </row>
    <row r="1183" ht="12.75">
      <c r="B1183" s="16"/>
    </row>
    <row r="1184" ht="12.75">
      <c r="B1184" s="16"/>
    </row>
    <row r="1185" ht="12.75">
      <c r="B1185" s="16"/>
    </row>
    <row r="1186" ht="12.75">
      <c r="B1186" s="16"/>
    </row>
    <row r="1187" ht="12.75">
      <c r="B1187" s="16"/>
    </row>
    <row r="1188" ht="12.75">
      <c r="B1188" s="16"/>
    </row>
    <row r="1189" ht="12.75">
      <c r="B1189" s="16"/>
    </row>
    <row r="1190" ht="12.75">
      <c r="B1190" s="16"/>
    </row>
    <row r="1191" ht="12.75">
      <c r="B1191" s="16"/>
    </row>
    <row r="1192" ht="12.75">
      <c r="B1192" s="16"/>
    </row>
    <row r="1193" ht="12.75">
      <c r="B1193" s="16"/>
    </row>
    <row r="1194" ht="12.75">
      <c r="B1194" s="16"/>
    </row>
    <row r="1195" ht="12.75">
      <c r="B1195" s="16"/>
    </row>
    <row r="1196" ht="12.75">
      <c r="B1196" s="16"/>
    </row>
    <row r="1197" ht="12.75">
      <c r="B1197" s="16"/>
    </row>
    <row r="1198" ht="12.75">
      <c r="B1198" s="16"/>
    </row>
    <row r="1199" ht="12.75">
      <c r="B1199" s="16"/>
    </row>
    <row r="1200" ht="12.75">
      <c r="B1200" s="16"/>
    </row>
    <row r="1201" ht="12.75">
      <c r="B1201" s="16"/>
    </row>
    <row r="1202" ht="12.75">
      <c r="B1202" s="16"/>
    </row>
    <row r="1203" ht="12.75">
      <c r="B1203" s="16"/>
    </row>
    <row r="1204" ht="12.75">
      <c r="B1204" s="16"/>
    </row>
    <row r="1205" ht="12.75">
      <c r="B1205" s="16"/>
    </row>
    <row r="1206" ht="12.75">
      <c r="B1206" s="16"/>
    </row>
    <row r="1207" ht="12.75">
      <c r="B1207" s="16"/>
    </row>
    <row r="1208" ht="12.75">
      <c r="B1208" s="16"/>
    </row>
    <row r="1209" ht="12.75">
      <c r="B1209" s="16"/>
    </row>
    <row r="1210" ht="12.75">
      <c r="B1210" s="16"/>
    </row>
    <row r="1211" ht="12.75">
      <c r="B1211" s="16"/>
    </row>
    <row r="1212" ht="12.75">
      <c r="B1212" s="16"/>
    </row>
    <row r="1213" ht="12.75">
      <c r="B1213" s="16"/>
    </row>
    <row r="1214" ht="12.75">
      <c r="B1214" s="16"/>
    </row>
    <row r="1215" ht="12.75">
      <c r="B1215" s="16"/>
    </row>
    <row r="1216" ht="12.75">
      <c r="B1216" s="16"/>
    </row>
    <row r="1217" ht="12.75">
      <c r="B1217" s="16"/>
    </row>
    <row r="1218" ht="12.75">
      <c r="B1218" s="16"/>
    </row>
    <row r="1219" ht="12.75">
      <c r="B1219" s="16"/>
    </row>
    <row r="1220" ht="12.75">
      <c r="B1220" s="16"/>
    </row>
    <row r="1221" ht="12.75">
      <c r="B1221" s="16"/>
    </row>
    <row r="1222" ht="12.75">
      <c r="B1222" s="16"/>
    </row>
    <row r="1223" ht="12.75">
      <c r="B1223" s="16"/>
    </row>
    <row r="1224" ht="12.75">
      <c r="B1224" s="16"/>
    </row>
    <row r="1225" ht="12.75">
      <c r="B1225" s="16"/>
    </row>
    <row r="1226" ht="12.75">
      <c r="B1226" s="16"/>
    </row>
    <row r="1227" ht="12.75">
      <c r="B1227" s="16"/>
    </row>
    <row r="1228" ht="12.75">
      <c r="B1228" s="16"/>
    </row>
    <row r="1229" ht="12.75">
      <c r="B1229" s="16"/>
    </row>
    <row r="1230" ht="12.75">
      <c r="B1230" s="16"/>
    </row>
    <row r="1231" ht="12.75">
      <c r="B1231" s="16"/>
    </row>
    <row r="1232" ht="12.75">
      <c r="B1232" s="16"/>
    </row>
    <row r="1233" ht="12.75">
      <c r="B1233" s="16"/>
    </row>
    <row r="1234" ht="12.75">
      <c r="B1234" s="16"/>
    </row>
    <row r="1235" ht="12.75">
      <c r="B1235" s="16"/>
    </row>
  </sheetData>
  <mergeCells count="3">
    <mergeCell ref="B8:I8"/>
    <mergeCell ref="B78:I78"/>
    <mergeCell ref="B71:I71"/>
  </mergeCells>
  <printOptions/>
  <pageMargins left="0.23" right="0.22" top="0.53" bottom="0.52" header="0.25" footer="0.22"/>
  <pageSetup horizontalDpi="600" verticalDpi="600" orientation="portrait" scale="75" r:id="rId1"/>
  <rowBreaks count="1" manualBreakCount="1">
    <brk id="7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45"/>
  <sheetViews>
    <sheetView showGridLines="0" workbookViewId="0" topLeftCell="A1">
      <selection activeCell="B7" sqref="B7:O7"/>
    </sheetView>
  </sheetViews>
  <sheetFormatPr defaultColWidth="9.140625" defaultRowHeight="12.75"/>
  <cols>
    <col min="1" max="1" width="1.8515625" style="0" customWidth="1"/>
    <col min="2" max="2" width="3.421875" style="0" customWidth="1"/>
    <col min="3" max="3" width="19.57421875" style="0" customWidth="1"/>
    <col min="4" max="4" width="6.140625" style="0" customWidth="1"/>
    <col min="12" max="12" width="9.57421875" style="0" customWidth="1"/>
    <col min="13" max="13" width="8.140625" style="49" customWidth="1"/>
    <col min="15" max="15" width="13.421875" style="0" customWidth="1"/>
  </cols>
  <sheetData>
    <row r="1" ht="8.25" customHeight="1"/>
    <row r="2" spans="2:5" ht="12.75">
      <c r="B2" s="90"/>
      <c r="C2" s="26" t="s">
        <v>132</v>
      </c>
      <c r="D2" s="26"/>
      <c r="E2" s="156"/>
    </row>
    <row r="3" spans="2:4" ht="12.75">
      <c r="B3" s="21" t="s">
        <v>103</v>
      </c>
      <c r="D3" s="167" t="s">
        <v>206</v>
      </c>
    </row>
    <row r="4" spans="2:15" ht="12.75">
      <c r="B4" s="21" t="s">
        <v>101</v>
      </c>
      <c r="D4" t="s">
        <v>104</v>
      </c>
      <c r="L4" s="59"/>
      <c r="M4" s="60"/>
      <c r="N4" s="61"/>
      <c r="O4" s="61"/>
    </row>
    <row r="5" spans="2:15" ht="12.75">
      <c r="B5" s="21" t="s">
        <v>102</v>
      </c>
      <c r="D5" s="65"/>
      <c r="E5" s="65"/>
      <c r="F5" s="65"/>
      <c r="G5" s="65"/>
      <c r="H5" s="65"/>
      <c r="I5" s="65"/>
      <c r="L5" s="56"/>
      <c r="M5" s="57"/>
      <c r="N5" s="56"/>
      <c r="O5" s="56"/>
    </row>
    <row r="6" spans="2:15" ht="13.5" thickBot="1">
      <c r="B6" s="21" t="s">
        <v>107</v>
      </c>
      <c r="D6" s="65"/>
      <c r="E6" s="65"/>
      <c r="F6" s="65"/>
      <c r="G6" s="65"/>
      <c r="H6" s="65"/>
      <c r="I6" s="65"/>
      <c r="L6" s="57"/>
      <c r="M6" s="55"/>
      <c r="N6" s="58"/>
      <c r="O6" s="56"/>
    </row>
    <row r="7" spans="2:15" ht="16.5" thickBot="1">
      <c r="B7" s="174" t="s">
        <v>133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</row>
    <row r="8" spans="3:15" ht="12.75">
      <c r="C8" s="9"/>
      <c r="D8" s="2"/>
      <c r="E8" s="22" t="s">
        <v>7</v>
      </c>
      <c r="F8" s="22" t="s">
        <v>8</v>
      </c>
      <c r="G8" s="22" t="s">
        <v>6</v>
      </c>
      <c r="I8" s="35"/>
      <c r="J8" s="35"/>
      <c r="K8" s="45"/>
      <c r="L8" s="57"/>
      <c r="M8" s="55"/>
      <c r="N8" s="58"/>
      <c r="O8" s="56"/>
    </row>
    <row r="9" spans="3:15" ht="12.75">
      <c r="C9" s="9" t="s">
        <v>5</v>
      </c>
      <c r="D9" s="2"/>
      <c r="E9" s="66">
        <v>100</v>
      </c>
      <c r="F9" s="66">
        <v>25</v>
      </c>
      <c r="G9" s="28">
        <f>SUM(E9:F9)</f>
        <v>125</v>
      </c>
      <c r="I9" s="53"/>
      <c r="J9" s="35"/>
      <c r="K9" s="54"/>
      <c r="L9" s="57"/>
      <c r="M9" s="55"/>
      <c r="N9" s="62"/>
      <c r="O9" s="56"/>
    </row>
    <row r="10" spans="2:15" ht="12.75">
      <c r="B10" s="21"/>
      <c r="L10" s="29" t="s">
        <v>91</v>
      </c>
      <c r="M10" s="50" t="s">
        <v>109</v>
      </c>
      <c r="O10" s="21" t="s">
        <v>115</v>
      </c>
    </row>
    <row r="11" spans="4:15" ht="12.75">
      <c r="D11" s="29" t="s">
        <v>44</v>
      </c>
      <c r="E11" s="38"/>
      <c r="F11" s="39"/>
      <c r="G11" s="39"/>
      <c r="H11" s="40" t="s">
        <v>62</v>
      </c>
      <c r="I11" s="39"/>
      <c r="J11" s="39"/>
      <c r="K11" s="41"/>
      <c r="L11" s="29" t="s">
        <v>9</v>
      </c>
      <c r="M11" s="50" t="s">
        <v>110</v>
      </c>
      <c r="N11" s="29" t="s">
        <v>105</v>
      </c>
      <c r="O11" s="29" t="s">
        <v>205</v>
      </c>
    </row>
    <row r="12" spans="2:15" ht="13.5" thickBot="1">
      <c r="B12" s="1"/>
      <c r="C12" s="19" t="s">
        <v>43</v>
      </c>
      <c r="D12" s="19" t="s">
        <v>92</v>
      </c>
      <c r="E12" s="91" t="s">
        <v>45</v>
      </c>
      <c r="F12" s="91" t="s">
        <v>46</v>
      </c>
      <c r="G12" s="91" t="s">
        <v>47</v>
      </c>
      <c r="H12" s="91" t="s">
        <v>48</v>
      </c>
      <c r="I12" s="91" t="s">
        <v>49</v>
      </c>
      <c r="J12" s="91" t="s">
        <v>50</v>
      </c>
      <c r="K12" s="91" t="s">
        <v>51</v>
      </c>
      <c r="L12" s="91" t="s">
        <v>52</v>
      </c>
      <c r="M12" s="92" t="s">
        <v>111</v>
      </c>
      <c r="N12" s="91" t="s">
        <v>106</v>
      </c>
      <c r="O12" s="91" t="s">
        <v>134</v>
      </c>
    </row>
    <row r="13" spans="3:15" ht="12.75">
      <c r="C13" s="21"/>
      <c r="D13" s="21"/>
      <c r="E13" s="29"/>
      <c r="F13" s="29"/>
      <c r="G13" s="29"/>
      <c r="H13" s="29"/>
      <c r="I13" s="29"/>
      <c r="J13" s="29"/>
      <c r="K13" s="29"/>
      <c r="L13" s="29"/>
      <c r="M13" s="50"/>
      <c r="N13" s="29"/>
      <c r="O13" s="29"/>
    </row>
    <row r="14" spans="3:13" ht="12.75">
      <c r="C14" s="27" t="s">
        <v>94</v>
      </c>
      <c r="D14" s="9"/>
      <c r="E14" s="9"/>
      <c r="F14" s="9"/>
      <c r="G14" s="9"/>
      <c r="H14" s="9"/>
      <c r="I14" s="9"/>
      <c r="J14" s="9"/>
      <c r="K14" s="9"/>
      <c r="L14" s="9"/>
      <c r="M14" s="51"/>
    </row>
    <row r="15" spans="3:15" ht="12.75">
      <c r="C15" s="9" t="s">
        <v>58</v>
      </c>
      <c r="D15" s="93">
        <v>4</v>
      </c>
      <c r="E15" s="94" t="s">
        <v>96</v>
      </c>
      <c r="F15" s="94" t="s">
        <v>96</v>
      </c>
      <c r="G15" s="94" t="s">
        <v>96</v>
      </c>
      <c r="H15" s="94" t="s">
        <v>96</v>
      </c>
      <c r="I15" s="94" t="s">
        <v>96</v>
      </c>
      <c r="J15" s="94" t="s">
        <v>96</v>
      </c>
      <c r="K15" s="94" t="s">
        <v>96</v>
      </c>
      <c r="L15" s="93">
        <f>7*D15</f>
        <v>28</v>
      </c>
      <c r="M15" s="95">
        <v>35</v>
      </c>
      <c r="N15" s="30">
        <f>IF(M15,ROUND(L15/M15,2)*D15," ")</f>
        <v>3.2</v>
      </c>
      <c r="O15" s="30">
        <f>IF(M15,(L15/7/$G$9)*D15," ")</f>
        <v>0.128</v>
      </c>
    </row>
    <row r="16" spans="3:15" ht="12.75">
      <c r="C16" s="9" t="s">
        <v>57</v>
      </c>
      <c r="D16" s="93"/>
      <c r="E16" s="93"/>
      <c r="F16" s="93"/>
      <c r="G16" s="93"/>
      <c r="H16" s="93"/>
      <c r="I16" s="93"/>
      <c r="J16" s="93"/>
      <c r="K16" s="93"/>
      <c r="L16" s="93"/>
      <c r="M16" s="95"/>
      <c r="N16" s="30" t="str">
        <f aca="true" t="shared" si="0" ref="N16:N28">IF(M16,ROUND(L16/M16,2)," ")</f>
        <v> </v>
      </c>
      <c r="O16" s="30" t="str">
        <f aca="true" t="shared" si="1" ref="O16:O28">IF(M16,(L16/7/$G$9)*D16," ")</f>
        <v> </v>
      </c>
    </row>
    <row r="17" spans="3:15" ht="12.75">
      <c r="C17" s="2" t="s">
        <v>23</v>
      </c>
      <c r="D17" s="93"/>
      <c r="E17" s="93"/>
      <c r="F17" s="93"/>
      <c r="G17" s="93"/>
      <c r="H17" s="93"/>
      <c r="I17" s="93"/>
      <c r="J17" s="93"/>
      <c r="K17" s="93"/>
      <c r="L17" s="93"/>
      <c r="M17" s="95"/>
      <c r="N17" s="30" t="str">
        <f t="shared" si="0"/>
        <v> </v>
      </c>
      <c r="O17" s="30" t="str">
        <f t="shared" si="1"/>
        <v> </v>
      </c>
    </row>
    <row r="18" spans="3:15" ht="12.75">
      <c r="C18" s="9" t="s">
        <v>24</v>
      </c>
      <c r="D18" s="93"/>
      <c r="E18" s="93"/>
      <c r="F18" s="93"/>
      <c r="G18" s="93"/>
      <c r="H18" s="93"/>
      <c r="I18" s="93"/>
      <c r="J18" s="93"/>
      <c r="K18" s="93"/>
      <c r="L18" s="93"/>
      <c r="M18" s="95"/>
      <c r="N18" s="30" t="str">
        <f t="shared" si="0"/>
        <v> </v>
      </c>
      <c r="O18" s="30" t="str">
        <f t="shared" si="1"/>
        <v> </v>
      </c>
    </row>
    <row r="19" spans="3:15" ht="12.75">
      <c r="C19" s="9" t="s">
        <v>59</v>
      </c>
      <c r="D19" s="93"/>
      <c r="E19" s="93"/>
      <c r="F19" s="93"/>
      <c r="G19" s="93"/>
      <c r="H19" s="93"/>
      <c r="I19" s="93"/>
      <c r="J19" s="93"/>
      <c r="K19" s="93"/>
      <c r="L19" s="93"/>
      <c r="M19" s="95"/>
      <c r="N19" s="30" t="str">
        <f t="shared" si="0"/>
        <v> </v>
      </c>
      <c r="O19" s="30" t="str">
        <f t="shared" si="1"/>
        <v> </v>
      </c>
    </row>
    <row r="20" spans="3:15" ht="12.75">
      <c r="C20" s="9" t="s">
        <v>59</v>
      </c>
      <c r="D20" s="93"/>
      <c r="E20" s="93"/>
      <c r="F20" s="93"/>
      <c r="G20" s="93"/>
      <c r="H20" s="93"/>
      <c r="I20" s="93"/>
      <c r="J20" s="93"/>
      <c r="K20" s="93"/>
      <c r="L20" s="93"/>
      <c r="M20" s="95"/>
      <c r="N20" s="30" t="str">
        <f t="shared" si="0"/>
        <v> </v>
      </c>
      <c r="O20" s="30" t="str">
        <f t="shared" si="1"/>
        <v> </v>
      </c>
    </row>
    <row r="21" spans="3:15" ht="12.75">
      <c r="C21" s="9" t="s">
        <v>59</v>
      </c>
      <c r="D21" s="93"/>
      <c r="E21" s="93"/>
      <c r="F21" s="93"/>
      <c r="G21" s="93"/>
      <c r="H21" s="93"/>
      <c r="I21" s="93"/>
      <c r="J21" s="93"/>
      <c r="K21" s="93"/>
      <c r="L21" s="93"/>
      <c r="M21" s="95"/>
      <c r="N21" s="30" t="str">
        <f t="shared" si="0"/>
        <v> </v>
      </c>
      <c r="O21" s="30" t="str">
        <f t="shared" si="1"/>
        <v> </v>
      </c>
    </row>
    <row r="22" spans="3:15" ht="12.75">
      <c r="C22" s="9" t="s">
        <v>60</v>
      </c>
      <c r="D22" s="93"/>
      <c r="E22" s="93"/>
      <c r="F22" s="93"/>
      <c r="G22" s="93"/>
      <c r="H22" s="93"/>
      <c r="I22" s="93"/>
      <c r="J22" s="93"/>
      <c r="K22" s="93"/>
      <c r="L22" s="93"/>
      <c r="M22" s="95"/>
      <c r="N22" s="30" t="str">
        <f t="shared" si="0"/>
        <v> </v>
      </c>
      <c r="O22" s="30" t="str">
        <f t="shared" si="1"/>
        <v> </v>
      </c>
    </row>
    <row r="23" spans="3:15" ht="12.75">
      <c r="C23" s="9" t="s">
        <v>60</v>
      </c>
      <c r="D23" s="93"/>
      <c r="E23" s="93"/>
      <c r="F23" s="93"/>
      <c r="G23" s="93"/>
      <c r="H23" s="93"/>
      <c r="I23" s="93"/>
      <c r="J23" s="93"/>
      <c r="K23" s="93"/>
      <c r="L23" s="93"/>
      <c r="M23" s="95"/>
      <c r="N23" s="30" t="str">
        <f t="shared" si="0"/>
        <v> </v>
      </c>
      <c r="O23" s="30" t="str">
        <f t="shared" si="1"/>
        <v> </v>
      </c>
    </row>
    <row r="24" spans="3:15" ht="12.75">
      <c r="C24" s="9" t="s">
        <v>60</v>
      </c>
      <c r="D24" s="93"/>
      <c r="E24" s="93"/>
      <c r="F24" s="93"/>
      <c r="G24" s="93"/>
      <c r="H24" s="93"/>
      <c r="I24" s="93"/>
      <c r="J24" s="93"/>
      <c r="K24" s="93"/>
      <c r="L24" s="93"/>
      <c r="M24" s="95"/>
      <c r="N24" s="30" t="str">
        <f t="shared" si="0"/>
        <v> </v>
      </c>
      <c r="O24" s="30" t="str">
        <f t="shared" si="1"/>
        <v> </v>
      </c>
    </row>
    <row r="25" spans="3:15" ht="12.75">
      <c r="C25" s="9" t="s">
        <v>98</v>
      </c>
      <c r="D25" s="93"/>
      <c r="E25" s="93"/>
      <c r="F25" s="93"/>
      <c r="G25" s="93"/>
      <c r="H25" s="93"/>
      <c r="I25" s="93"/>
      <c r="J25" s="93"/>
      <c r="K25" s="93"/>
      <c r="L25" s="93"/>
      <c r="M25" s="95"/>
      <c r="N25" s="30" t="str">
        <f t="shared" si="0"/>
        <v> </v>
      </c>
      <c r="O25" s="30" t="str">
        <f t="shared" si="1"/>
        <v> </v>
      </c>
    </row>
    <row r="26" spans="3:15" ht="12.75">
      <c r="C26" s="9" t="s">
        <v>98</v>
      </c>
      <c r="D26" s="93"/>
      <c r="E26" s="93"/>
      <c r="F26" s="93"/>
      <c r="G26" s="93"/>
      <c r="H26" s="93"/>
      <c r="I26" s="93"/>
      <c r="J26" s="93"/>
      <c r="K26" s="93"/>
      <c r="L26" s="93"/>
      <c r="M26" s="95"/>
      <c r="N26" s="30" t="str">
        <f t="shared" si="0"/>
        <v> </v>
      </c>
      <c r="O26" s="30" t="str">
        <f t="shared" si="1"/>
        <v> </v>
      </c>
    </row>
    <row r="27" spans="3:15" ht="12.75">
      <c r="C27" s="9" t="s">
        <v>99</v>
      </c>
      <c r="D27" s="93"/>
      <c r="E27" s="93"/>
      <c r="F27" s="93"/>
      <c r="G27" s="93"/>
      <c r="H27" s="93"/>
      <c r="I27" s="93"/>
      <c r="J27" s="93"/>
      <c r="K27" s="93"/>
      <c r="L27" s="93"/>
      <c r="M27" s="95"/>
      <c r="N27" s="30" t="str">
        <f t="shared" si="0"/>
        <v> </v>
      </c>
      <c r="O27" s="30" t="str">
        <f t="shared" si="1"/>
        <v> </v>
      </c>
    </row>
    <row r="28" spans="3:15" ht="12.75">
      <c r="C28" s="9" t="s">
        <v>100</v>
      </c>
      <c r="D28" s="93"/>
      <c r="E28" s="93"/>
      <c r="F28" s="93"/>
      <c r="G28" s="93"/>
      <c r="H28" s="93"/>
      <c r="I28" s="93"/>
      <c r="J28" s="93"/>
      <c r="K28" s="93"/>
      <c r="L28" s="93"/>
      <c r="M28" s="95"/>
      <c r="N28" s="30" t="str">
        <f t="shared" si="0"/>
        <v> </v>
      </c>
      <c r="O28" s="30" t="str">
        <f t="shared" si="1"/>
        <v> </v>
      </c>
    </row>
    <row r="29" spans="3:15" ht="12.75">
      <c r="C29" s="9" t="s">
        <v>61</v>
      </c>
      <c r="D29" s="93">
        <v>4</v>
      </c>
      <c r="E29" s="94" t="s">
        <v>96</v>
      </c>
      <c r="F29" s="94" t="s">
        <v>96</v>
      </c>
      <c r="G29" s="94" t="s">
        <v>96</v>
      </c>
      <c r="H29" s="94" t="s">
        <v>96</v>
      </c>
      <c r="I29" s="94" t="s">
        <v>96</v>
      </c>
      <c r="J29" s="94" t="s">
        <v>96</v>
      </c>
      <c r="K29" s="94" t="s">
        <v>96</v>
      </c>
      <c r="L29" s="93">
        <f>7*D29</f>
        <v>28</v>
      </c>
      <c r="M29" s="95">
        <v>35</v>
      </c>
      <c r="N29" s="30">
        <f>IF(M29,ROUND(L29/M29,2)*D29," ")</f>
        <v>3.2</v>
      </c>
      <c r="O29" s="30">
        <f>IF(M29,(L29/7/$G$9)*D29," ")</f>
        <v>0.128</v>
      </c>
    </row>
    <row r="30" spans="3:15" ht="12.75">
      <c r="C30" s="31" t="s">
        <v>93</v>
      </c>
      <c r="D30" s="32">
        <f>SUM(D15:D29)</f>
        <v>8</v>
      </c>
      <c r="E30" s="33"/>
      <c r="F30" s="33"/>
      <c r="G30" s="33"/>
      <c r="H30" s="33"/>
      <c r="I30" s="33"/>
      <c r="J30" s="33"/>
      <c r="K30" s="33"/>
      <c r="L30" s="32">
        <f>SUM(L15:L29)</f>
        <v>56</v>
      </c>
      <c r="M30" s="32">
        <f>SUM(M15:M29)</f>
        <v>70</v>
      </c>
      <c r="N30" s="32">
        <f>SUM(N15:N29)</f>
        <v>6.4</v>
      </c>
      <c r="O30" s="32">
        <f>SUM(O15:O29)</f>
        <v>0.256</v>
      </c>
    </row>
    <row r="31" spans="3:15" ht="12.75">
      <c r="C31" s="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3:15" ht="12.75">
      <c r="C32" s="21" t="s">
        <v>97</v>
      </c>
      <c r="O32" s="21"/>
    </row>
    <row r="33" spans="3:15" ht="12.75">
      <c r="C33" t="s">
        <v>53</v>
      </c>
      <c r="D33" s="93">
        <v>1</v>
      </c>
      <c r="E33" s="94" t="s">
        <v>96</v>
      </c>
      <c r="F33" s="94" t="s">
        <v>96</v>
      </c>
      <c r="G33" s="94" t="s">
        <v>96</v>
      </c>
      <c r="H33" s="94" t="s">
        <v>96</v>
      </c>
      <c r="I33" s="94" t="s">
        <v>96</v>
      </c>
      <c r="J33" s="94" t="s">
        <v>96</v>
      </c>
      <c r="K33" s="94" t="s">
        <v>96</v>
      </c>
      <c r="L33" s="93">
        <f>7*D33</f>
        <v>7</v>
      </c>
      <c r="M33" s="95">
        <v>35</v>
      </c>
      <c r="N33" s="30">
        <f aca="true" t="shared" si="2" ref="N33:N42">IF(M33,ROUND(L33/M33,2)," ")</f>
        <v>0.2</v>
      </c>
      <c r="O33" s="30">
        <f aca="true" t="shared" si="3" ref="O33:O42">IF(M33,(L33/7/$G$9)*D33," ")</f>
        <v>0.008</v>
      </c>
    </row>
    <row r="34" spans="3:15" ht="12.75">
      <c r="C34" t="s">
        <v>54</v>
      </c>
      <c r="D34" s="93">
        <v>2</v>
      </c>
      <c r="E34" s="94" t="s">
        <v>96</v>
      </c>
      <c r="F34" s="94" t="s">
        <v>96</v>
      </c>
      <c r="G34" s="94" t="s">
        <v>96</v>
      </c>
      <c r="H34" s="94" t="s">
        <v>96</v>
      </c>
      <c r="I34" s="94" t="s">
        <v>96</v>
      </c>
      <c r="J34" s="94" t="s">
        <v>96</v>
      </c>
      <c r="K34" s="94" t="s">
        <v>96</v>
      </c>
      <c r="L34" s="93">
        <f>7*D34</f>
        <v>14</v>
      </c>
      <c r="M34" s="95">
        <v>37.5</v>
      </c>
      <c r="N34" s="30">
        <f t="shared" si="2"/>
        <v>0.37</v>
      </c>
      <c r="O34" s="30">
        <f t="shared" si="3"/>
        <v>0.032</v>
      </c>
    </row>
    <row r="35" spans="3:15" ht="12.75">
      <c r="C35" t="s">
        <v>95</v>
      </c>
      <c r="D35" s="93"/>
      <c r="E35" s="94"/>
      <c r="F35" s="94"/>
      <c r="G35" s="94"/>
      <c r="H35" s="94"/>
      <c r="I35" s="94"/>
      <c r="J35" s="94"/>
      <c r="K35" s="94"/>
      <c r="L35" s="93"/>
      <c r="M35" s="95"/>
      <c r="N35" s="30" t="str">
        <f t="shared" si="2"/>
        <v> </v>
      </c>
      <c r="O35" s="30" t="str">
        <f t="shared" si="3"/>
        <v> </v>
      </c>
    </row>
    <row r="36" spans="3:15" ht="12.75">
      <c r="C36" t="s">
        <v>55</v>
      </c>
      <c r="D36" s="93"/>
      <c r="E36" s="94"/>
      <c r="F36" s="94"/>
      <c r="G36" s="94"/>
      <c r="H36" s="94"/>
      <c r="I36" s="94"/>
      <c r="J36" s="94"/>
      <c r="K36" s="94"/>
      <c r="L36" s="93"/>
      <c r="M36" s="95"/>
      <c r="N36" s="30" t="str">
        <f t="shared" si="2"/>
        <v> </v>
      </c>
      <c r="O36" s="30" t="str">
        <f t="shared" si="3"/>
        <v> </v>
      </c>
    </row>
    <row r="37" spans="3:15" ht="12.75">
      <c r="C37" t="s">
        <v>56</v>
      </c>
      <c r="D37" s="93"/>
      <c r="E37" s="94"/>
      <c r="F37" s="94"/>
      <c r="G37" s="94"/>
      <c r="H37" s="94"/>
      <c r="I37" s="94"/>
      <c r="J37" s="94"/>
      <c r="K37" s="94"/>
      <c r="L37" s="93"/>
      <c r="M37" s="95"/>
      <c r="N37" s="30" t="str">
        <f t="shared" si="2"/>
        <v> </v>
      </c>
      <c r="O37" s="30" t="str">
        <f t="shared" si="3"/>
        <v> </v>
      </c>
    </row>
    <row r="38" spans="3:15" ht="12.75">
      <c r="C38" s="2" t="s">
        <v>16</v>
      </c>
      <c r="D38" s="93"/>
      <c r="E38" s="94"/>
      <c r="F38" s="94"/>
      <c r="G38" s="94"/>
      <c r="H38" s="94"/>
      <c r="I38" s="94"/>
      <c r="J38" s="94"/>
      <c r="K38" s="94"/>
      <c r="L38" s="93"/>
      <c r="M38" s="95"/>
      <c r="N38" s="30" t="str">
        <f t="shared" si="2"/>
        <v> </v>
      </c>
      <c r="O38" s="30" t="str">
        <f t="shared" si="3"/>
        <v> </v>
      </c>
    </row>
    <row r="39" spans="3:15" ht="12.75">
      <c r="C39" s="9" t="s">
        <v>17</v>
      </c>
      <c r="D39" s="93"/>
      <c r="E39" s="94"/>
      <c r="F39" s="94"/>
      <c r="G39" s="94"/>
      <c r="H39" s="94"/>
      <c r="I39" s="94"/>
      <c r="J39" s="94"/>
      <c r="K39" s="94"/>
      <c r="L39" s="93"/>
      <c r="M39" s="95"/>
      <c r="N39" s="30" t="str">
        <f t="shared" si="2"/>
        <v> </v>
      </c>
      <c r="O39" s="30" t="str">
        <f t="shared" si="3"/>
        <v> </v>
      </c>
    </row>
    <row r="40" spans="3:15" ht="12.75">
      <c r="C40" s="9" t="s">
        <v>18</v>
      </c>
      <c r="D40" s="93"/>
      <c r="E40" s="94"/>
      <c r="F40" s="94"/>
      <c r="G40" s="94"/>
      <c r="H40" s="94"/>
      <c r="I40" s="94"/>
      <c r="J40" s="94"/>
      <c r="K40" s="94"/>
      <c r="L40" s="93"/>
      <c r="M40" s="95"/>
      <c r="N40" s="30" t="str">
        <f t="shared" si="2"/>
        <v> </v>
      </c>
      <c r="O40" s="30" t="str">
        <f t="shared" si="3"/>
        <v> </v>
      </c>
    </row>
    <row r="41" spans="3:15" ht="12.75">
      <c r="C41" s="9" t="s">
        <v>19</v>
      </c>
      <c r="D41" s="93"/>
      <c r="E41" s="94"/>
      <c r="F41" s="94"/>
      <c r="G41" s="94"/>
      <c r="H41" s="94"/>
      <c r="I41" s="94"/>
      <c r="J41" s="94"/>
      <c r="K41" s="94"/>
      <c r="L41" s="93"/>
      <c r="M41" s="95"/>
      <c r="N41" s="30" t="str">
        <f t="shared" si="2"/>
        <v> </v>
      </c>
      <c r="O41" s="30" t="str">
        <f t="shared" si="3"/>
        <v> </v>
      </c>
    </row>
    <row r="42" spans="3:15" ht="12.75">
      <c r="C42" s="9" t="s">
        <v>61</v>
      </c>
      <c r="D42" s="93">
        <v>2</v>
      </c>
      <c r="E42" s="94" t="s">
        <v>96</v>
      </c>
      <c r="F42" s="94" t="s">
        <v>96</v>
      </c>
      <c r="G42" s="94" t="s">
        <v>96</v>
      </c>
      <c r="H42" s="94" t="s">
        <v>96</v>
      </c>
      <c r="I42" s="94" t="s">
        <v>96</v>
      </c>
      <c r="J42" s="94" t="s">
        <v>96</v>
      </c>
      <c r="K42" s="94" t="s">
        <v>96</v>
      </c>
      <c r="L42" s="93">
        <f>7*D42</f>
        <v>14</v>
      </c>
      <c r="M42" s="95">
        <v>35</v>
      </c>
      <c r="N42" s="30">
        <f t="shared" si="2"/>
        <v>0.4</v>
      </c>
      <c r="O42" s="30">
        <f t="shared" si="3"/>
        <v>0.032</v>
      </c>
    </row>
    <row r="43" spans="3:15" ht="12.75">
      <c r="C43" s="31" t="s">
        <v>93</v>
      </c>
      <c r="D43" s="32">
        <f>SUM(D33:D42)</f>
        <v>5</v>
      </c>
      <c r="E43" s="33"/>
      <c r="F43" s="33"/>
      <c r="G43" s="33"/>
      <c r="H43" s="33"/>
      <c r="I43" s="33"/>
      <c r="J43" s="33"/>
      <c r="K43" s="33"/>
      <c r="L43" s="32">
        <f>SUM(L33:L42)</f>
        <v>35</v>
      </c>
      <c r="M43" s="32">
        <f>SUM(M33:M42)</f>
        <v>107.5</v>
      </c>
      <c r="N43" s="32">
        <f>SUM(N33:N42)</f>
        <v>0.9700000000000001</v>
      </c>
      <c r="O43" s="32">
        <f>SUM(O33:O42)</f>
        <v>0.07200000000000001</v>
      </c>
    </row>
    <row r="44" spans="3:15" s="21" customFormat="1" ht="13.5" thickBot="1">
      <c r="C44" s="21" t="s">
        <v>6</v>
      </c>
      <c r="D44" s="34">
        <f>+D30+D43</f>
        <v>13</v>
      </c>
      <c r="E44" s="36"/>
      <c r="F44" s="36"/>
      <c r="G44" s="36"/>
      <c r="H44" s="36"/>
      <c r="I44" s="36"/>
      <c r="J44" s="36"/>
      <c r="K44" s="36"/>
      <c r="L44" s="36"/>
      <c r="M44" s="52"/>
      <c r="N44" s="34">
        <f>+N30+N43</f>
        <v>7.37</v>
      </c>
      <c r="O44" s="34">
        <f>+O30+O43</f>
        <v>0.328</v>
      </c>
    </row>
    <row r="45" ht="13.5" thickTop="1">
      <c r="C45" s="37"/>
    </row>
  </sheetData>
  <mergeCells count="1">
    <mergeCell ref="B7:O7"/>
  </mergeCells>
  <printOptions/>
  <pageMargins left="0.31" right="0.5" top="0.57" bottom="0.66" header="0.24" footer="0.3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07"/>
  <sheetViews>
    <sheetView showGridLines="0" showZeros="0" workbookViewId="0" topLeftCell="A1">
      <selection activeCell="B6" sqref="B6:H7"/>
    </sheetView>
  </sheetViews>
  <sheetFormatPr defaultColWidth="9.140625" defaultRowHeight="12.75"/>
  <cols>
    <col min="1" max="1" width="0.9921875" style="0" customWidth="1"/>
    <col min="2" max="2" width="4.421875" style="0" customWidth="1"/>
    <col min="3" max="3" width="1.7109375" style="0" customWidth="1"/>
    <col min="4" max="4" width="31.57421875" style="0" customWidth="1"/>
    <col min="5" max="6" width="12.140625" style="0" customWidth="1"/>
    <col min="7" max="7" width="13.00390625" style="0" customWidth="1"/>
    <col min="8" max="8" width="26.140625" style="0" customWidth="1"/>
    <col min="9" max="9" width="0.85546875" style="0" customWidth="1"/>
    <col min="10" max="10" width="6.28125" style="0" customWidth="1"/>
  </cols>
  <sheetData>
    <row r="1" ht="9.75" customHeight="1"/>
    <row r="2" spans="2:5" ht="12.75">
      <c r="B2" s="90"/>
      <c r="C2" s="157"/>
      <c r="D2" s="26" t="s">
        <v>196</v>
      </c>
      <c r="E2" s="156"/>
    </row>
    <row r="3" spans="2:5" ht="12.75">
      <c r="B3" s="21" t="s">
        <v>103</v>
      </c>
      <c r="E3" s="167" t="s">
        <v>206</v>
      </c>
    </row>
    <row r="4" spans="2:11" ht="12.75">
      <c r="B4" s="21" t="s">
        <v>102</v>
      </c>
      <c r="D4" s="35"/>
      <c r="E4" s="65"/>
      <c r="F4" s="65"/>
      <c r="G4" s="65"/>
      <c r="H4" s="65"/>
      <c r="I4" s="35"/>
      <c r="J4" s="35"/>
      <c r="K4" s="35"/>
    </row>
    <row r="5" spans="2:11" ht="13.5" thickBot="1">
      <c r="B5" s="21" t="s">
        <v>107</v>
      </c>
      <c r="D5" s="35"/>
      <c r="E5" s="65"/>
      <c r="F5" s="65"/>
      <c r="G5" s="65"/>
      <c r="H5" s="65"/>
      <c r="I5" s="35"/>
      <c r="J5" s="35"/>
      <c r="K5" s="35"/>
    </row>
    <row r="6" spans="2:11" ht="12.75">
      <c r="B6" s="177" t="s">
        <v>202</v>
      </c>
      <c r="C6" s="178"/>
      <c r="D6" s="178"/>
      <c r="E6" s="178"/>
      <c r="F6" s="178"/>
      <c r="G6" s="178"/>
      <c r="H6" s="179"/>
      <c r="I6" s="35"/>
      <c r="J6" s="35"/>
      <c r="K6" s="35"/>
    </row>
    <row r="7" spans="2:11" ht="13.5" thickBot="1">
      <c r="B7" s="180"/>
      <c r="C7" s="181"/>
      <c r="D7" s="181"/>
      <c r="E7" s="181"/>
      <c r="F7" s="181"/>
      <c r="G7" s="181"/>
      <c r="H7" s="182"/>
      <c r="I7" s="35"/>
      <c r="J7" s="35"/>
      <c r="K7" s="35"/>
    </row>
    <row r="8" spans="2:11" ht="12.75">
      <c r="B8" s="103"/>
      <c r="C8" s="4"/>
      <c r="D8" s="104"/>
      <c r="E8" s="118" t="s">
        <v>182</v>
      </c>
      <c r="F8" s="118" t="s">
        <v>183</v>
      </c>
      <c r="G8" s="119" t="s">
        <v>184</v>
      </c>
      <c r="H8" s="120"/>
      <c r="I8" s="45"/>
      <c r="J8" s="35"/>
      <c r="K8" s="35"/>
    </row>
    <row r="9" spans="2:10" ht="12.75">
      <c r="B9" s="105" t="s">
        <v>108</v>
      </c>
      <c r="C9" s="2"/>
      <c r="D9" s="2"/>
      <c r="E9" s="66"/>
      <c r="F9" s="66"/>
      <c r="G9" s="136">
        <f>+E9+F9</f>
        <v>0</v>
      </c>
      <c r="H9" s="122" t="s">
        <v>0</v>
      </c>
      <c r="I9" s="121"/>
      <c r="J9" s="2"/>
    </row>
    <row r="10" spans="1:10" ht="20.25" customHeight="1">
      <c r="A10" s="2"/>
      <c r="B10" s="17"/>
      <c r="C10" s="2"/>
      <c r="D10" s="2"/>
      <c r="E10" s="2"/>
      <c r="F10" s="2"/>
      <c r="G10" s="2"/>
      <c r="H10" s="123"/>
      <c r="I10" s="20"/>
      <c r="J10" s="2"/>
    </row>
    <row r="11" spans="2:10" ht="12.75">
      <c r="B11" s="5"/>
      <c r="C11" s="2"/>
      <c r="D11" s="2"/>
      <c r="E11" s="24" t="s">
        <v>182</v>
      </c>
      <c r="F11" s="24" t="s">
        <v>183</v>
      </c>
      <c r="G11" s="141" t="s">
        <v>184</v>
      </c>
      <c r="H11" s="123"/>
      <c r="I11" s="20"/>
      <c r="J11" s="2"/>
    </row>
    <row r="12" spans="2:10" ht="12.75">
      <c r="B12" s="6">
        <v>1</v>
      </c>
      <c r="C12" s="7" t="s">
        <v>63</v>
      </c>
      <c r="D12" s="7"/>
      <c r="E12" s="2"/>
      <c r="F12" s="2"/>
      <c r="G12" s="2"/>
      <c r="H12" s="124"/>
      <c r="I12" s="2"/>
      <c r="J12" s="2"/>
    </row>
    <row r="13" spans="2:10" ht="12.75">
      <c r="B13" s="8"/>
      <c r="C13" s="2"/>
      <c r="D13" s="2" t="s">
        <v>64</v>
      </c>
      <c r="E13" s="97"/>
      <c r="F13" s="97"/>
      <c r="G13" s="42"/>
      <c r="H13" s="124"/>
      <c r="I13" s="2"/>
      <c r="J13" s="2"/>
    </row>
    <row r="14" spans="2:10" ht="13.5" customHeight="1">
      <c r="B14" s="8"/>
      <c r="C14" s="2"/>
      <c r="D14" s="9" t="s">
        <v>1</v>
      </c>
      <c r="E14" s="97"/>
      <c r="F14" s="97"/>
      <c r="G14" s="42"/>
      <c r="H14" s="124"/>
      <c r="I14" s="2"/>
      <c r="J14" s="2"/>
    </row>
    <row r="15" spans="2:10" ht="12.75">
      <c r="B15" s="8"/>
      <c r="C15" s="2"/>
      <c r="D15" s="10" t="s">
        <v>65</v>
      </c>
      <c r="E15" s="43">
        <f>SUM(E13:E14)</f>
        <v>0</v>
      </c>
      <c r="F15" s="43">
        <f>SUM(F13:F14)</f>
        <v>0</v>
      </c>
      <c r="G15" s="43">
        <f>SUM(E15:F15)</f>
        <v>0</v>
      </c>
      <c r="H15" s="124"/>
      <c r="I15" s="2"/>
      <c r="J15" s="2"/>
    </row>
    <row r="16" spans="2:10" ht="12.75">
      <c r="B16" s="6">
        <v>2</v>
      </c>
      <c r="C16" s="7" t="s">
        <v>66</v>
      </c>
      <c r="D16" s="7"/>
      <c r="E16" s="42"/>
      <c r="F16" s="42"/>
      <c r="G16" s="42"/>
      <c r="H16" s="124"/>
      <c r="I16" s="2"/>
      <c r="J16" s="2"/>
    </row>
    <row r="17" spans="2:10" ht="12.75">
      <c r="B17" s="8"/>
      <c r="C17" s="2"/>
      <c r="D17" s="2" t="s">
        <v>67</v>
      </c>
      <c r="E17" s="97"/>
      <c r="F17" s="97"/>
      <c r="G17" s="42"/>
      <c r="H17" s="124"/>
      <c r="I17" s="2"/>
      <c r="J17" s="2"/>
    </row>
    <row r="18" spans="2:10" ht="12.75">
      <c r="B18" s="8"/>
      <c r="C18" s="2"/>
      <c r="D18" s="2" t="s">
        <v>68</v>
      </c>
      <c r="E18" s="97"/>
      <c r="F18" s="97"/>
      <c r="G18" s="42"/>
      <c r="H18" s="124"/>
      <c r="I18" s="2"/>
      <c r="J18" s="2"/>
    </row>
    <row r="19" spans="2:9" ht="12.75">
      <c r="B19" s="8"/>
      <c r="C19" s="2"/>
      <c r="D19" s="2" t="s">
        <v>69</v>
      </c>
      <c r="E19" s="97"/>
      <c r="F19" s="97"/>
      <c r="G19" s="42"/>
      <c r="H19" s="124"/>
      <c r="I19" s="2"/>
    </row>
    <row r="20" spans="2:10" ht="13.5" customHeight="1">
      <c r="B20" s="8"/>
      <c r="C20" s="2"/>
      <c r="D20" s="9" t="s">
        <v>1</v>
      </c>
      <c r="E20" s="97"/>
      <c r="F20" s="97"/>
      <c r="G20" s="42"/>
      <c r="H20" s="124"/>
      <c r="I20" s="2"/>
      <c r="J20" s="2"/>
    </row>
    <row r="21" spans="2:9" ht="12.75">
      <c r="B21" s="8"/>
      <c r="C21" s="2"/>
      <c r="D21" s="10" t="s">
        <v>70</v>
      </c>
      <c r="E21" s="43">
        <f>SUM(E17:E20)</f>
        <v>0</v>
      </c>
      <c r="F21" s="43">
        <f>SUM(F17:F20)</f>
        <v>0</v>
      </c>
      <c r="G21" s="43">
        <f>SUM(E21:F21)</f>
        <v>0</v>
      </c>
      <c r="H21" s="124"/>
      <c r="I21" s="2"/>
    </row>
    <row r="22" spans="2:9" ht="12.75">
      <c r="B22" s="6">
        <v>3</v>
      </c>
      <c r="C22" s="7" t="s">
        <v>71</v>
      </c>
      <c r="D22" s="7"/>
      <c r="E22" s="42"/>
      <c r="F22" s="42"/>
      <c r="G22" s="42"/>
      <c r="H22" s="124"/>
      <c r="I22" s="2"/>
    </row>
    <row r="23" spans="2:9" ht="12.75">
      <c r="B23" s="8"/>
      <c r="C23" s="2"/>
      <c r="D23" s="2" t="s">
        <v>72</v>
      </c>
      <c r="E23" s="97"/>
      <c r="F23" s="97"/>
      <c r="G23" s="42"/>
      <c r="H23" s="124"/>
      <c r="I23" s="2"/>
    </row>
    <row r="24" spans="2:9" ht="12.75">
      <c r="B24" s="8"/>
      <c r="C24" s="2"/>
      <c r="D24" s="2" t="s">
        <v>73</v>
      </c>
      <c r="E24" s="97"/>
      <c r="F24" s="97"/>
      <c r="G24" s="42"/>
      <c r="H24" s="124"/>
      <c r="I24" s="2"/>
    </row>
    <row r="25" spans="2:10" ht="13.5" customHeight="1">
      <c r="B25" s="8"/>
      <c r="C25" s="2"/>
      <c r="D25" s="9" t="s">
        <v>1</v>
      </c>
      <c r="E25" s="97"/>
      <c r="F25" s="97"/>
      <c r="G25" s="42"/>
      <c r="H25" s="124"/>
      <c r="I25" s="2"/>
      <c r="J25" s="2"/>
    </row>
    <row r="26" spans="2:9" ht="12.75">
      <c r="B26" s="8"/>
      <c r="C26" s="2"/>
      <c r="D26" s="2" t="s">
        <v>74</v>
      </c>
      <c r="E26" s="97"/>
      <c r="F26" s="97"/>
      <c r="G26" s="42"/>
      <c r="H26" s="124"/>
      <c r="I26" s="2"/>
    </row>
    <row r="27" spans="2:9" ht="12.75">
      <c r="B27" s="8"/>
      <c r="C27" s="2"/>
      <c r="D27" s="2" t="s">
        <v>75</v>
      </c>
      <c r="E27" s="97"/>
      <c r="F27" s="97"/>
      <c r="G27" s="42"/>
      <c r="H27" s="124"/>
      <c r="I27" s="2"/>
    </row>
    <row r="28" spans="2:9" ht="12.75">
      <c r="B28" s="8"/>
      <c r="C28" s="2"/>
      <c r="D28" s="2" t="s">
        <v>76</v>
      </c>
      <c r="E28" s="97"/>
      <c r="F28" s="97"/>
      <c r="G28" s="42"/>
      <c r="H28" s="124"/>
      <c r="I28" s="2"/>
    </row>
    <row r="29" spans="2:9" ht="12.75">
      <c r="B29" s="8"/>
      <c r="C29" s="2"/>
      <c r="D29" s="11" t="s">
        <v>77</v>
      </c>
      <c r="E29" s="43">
        <f>SUM(E23:E28)</f>
        <v>0</v>
      </c>
      <c r="F29" s="43">
        <f>SUM(F23:F28)</f>
        <v>0</v>
      </c>
      <c r="G29" s="43">
        <f>SUM(E29:F29)</f>
        <v>0</v>
      </c>
      <c r="H29" s="124"/>
      <c r="I29" s="2"/>
    </row>
    <row r="30" spans="2:9" ht="12.75">
      <c r="B30" s="6">
        <v>4</v>
      </c>
      <c r="C30" s="7" t="s">
        <v>78</v>
      </c>
      <c r="D30" s="7"/>
      <c r="E30" s="42"/>
      <c r="F30" s="42"/>
      <c r="G30" s="42"/>
      <c r="H30" s="124"/>
      <c r="I30" s="2"/>
    </row>
    <row r="31" spans="2:9" ht="12.75">
      <c r="B31" s="8"/>
      <c r="C31" s="2"/>
      <c r="D31" s="2" t="s">
        <v>79</v>
      </c>
      <c r="E31" s="97"/>
      <c r="F31" s="97"/>
      <c r="G31" s="42"/>
      <c r="H31" s="124"/>
      <c r="I31" s="2"/>
    </row>
    <row r="32" spans="2:9" ht="12.75">
      <c r="B32" s="8"/>
      <c r="C32" s="2"/>
      <c r="D32" s="2" t="s">
        <v>80</v>
      </c>
      <c r="E32" s="97"/>
      <c r="F32" s="97"/>
      <c r="G32" s="42"/>
      <c r="H32" s="124"/>
      <c r="I32" s="2"/>
    </row>
    <row r="33" spans="2:9" ht="12.75">
      <c r="B33" s="8"/>
      <c r="C33" s="2"/>
      <c r="D33" s="2" t="s">
        <v>69</v>
      </c>
      <c r="E33" s="97"/>
      <c r="F33" s="97"/>
      <c r="G33" s="42"/>
      <c r="H33" s="124"/>
      <c r="I33" s="2"/>
    </row>
    <row r="34" spans="2:10" ht="13.5" customHeight="1">
      <c r="B34" s="8"/>
      <c r="C34" s="2"/>
      <c r="D34" s="9" t="s">
        <v>1</v>
      </c>
      <c r="E34" s="97"/>
      <c r="F34" s="97"/>
      <c r="G34" s="42"/>
      <c r="H34" s="124"/>
      <c r="I34" s="2"/>
      <c r="J34" s="2"/>
    </row>
    <row r="35" spans="2:9" ht="12.75">
      <c r="B35" s="8"/>
      <c r="C35" s="2"/>
      <c r="D35" s="11" t="s">
        <v>81</v>
      </c>
      <c r="E35" s="43">
        <f>SUM(E31:E34)</f>
        <v>0</v>
      </c>
      <c r="F35" s="43">
        <f>SUM(F31:F34)</f>
        <v>0</v>
      </c>
      <c r="G35" s="43">
        <f>SUM(E35:F35)</f>
        <v>0</v>
      </c>
      <c r="H35" s="124"/>
      <c r="I35" s="2"/>
    </row>
    <row r="36" spans="2:9" ht="12.75">
      <c r="B36" s="6">
        <v>5</v>
      </c>
      <c r="C36" s="7" t="s">
        <v>82</v>
      </c>
      <c r="D36" s="7"/>
      <c r="E36" s="42"/>
      <c r="F36" s="42"/>
      <c r="G36" s="42"/>
      <c r="H36" s="124"/>
      <c r="I36" s="2"/>
    </row>
    <row r="37" spans="2:9" ht="12.75">
      <c r="B37" s="8"/>
      <c r="C37" s="2"/>
      <c r="D37" s="2" t="s">
        <v>83</v>
      </c>
      <c r="E37" s="97"/>
      <c r="F37" s="97"/>
      <c r="G37" s="42"/>
      <c r="H37" s="132" t="s">
        <v>185</v>
      </c>
      <c r="I37" s="2"/>
    </row>
    <row r="38" spans="2:9" ht="12.75">
      <c r="B38" s="8"/>
      <c r="C38" s="2"/>
      <c r="D38" s="2" t="s">
        <v>84</v>
      </c>
      <c r="E38" s="97"/>
      <c r="F38" s="97"/>
      <c r="G38" s="42"/>
      <c r="H38" s="132" t="s">
        <v>185</v>
      </c>
      <c r="I38" s="2"/>
    </row>
    <row r="39" spans="2:9" ht="12.75">
      <c r="B39" s="8"/>
      <c r="C39" s="2"/>
      <c r="D39" s="9" t="s">
        <v>186</v>
      </c>
      <c r="E39" s="97"/>
      <c r="F39" s="97"/>
      <c r="G39" s="42"/>
      <c r="H39" s="132" t="s">
        <v>185</v>
      </c>
      <c r="I39" s="2"/>
    </row>
    <row r="40" spans="2:9" ht="12.75">
      <c r="B40" s="8"/>
      <c r="C40" s="2"/>
      <c r="D40" s="9" t="s">
        <v>187</v>
      </c>
      <c r="E40" s="97"/>
      <c r="F40" s="97"/>
      <c r="G40" s="42"/>
      <c r="H40" s="132" t="s">
        <v>185</v>
      </c>
      <c r="I40" s="2"/>
    </row>
    <row r="41" spans="2:9" ht="12.75">
      <c r="B41" s="8"/>
      <c r="C41" s="2"/>
      <c r="D41" s="2" t="s">
        <v>1</v>
      </c>
      <c r="E41" s="97"/>
      <c r="F41" s="97"/>
      <c r="G41" s="42"/>
      <c r="H41" s="132" t="s">
        <v>185</v>
      </c>
      <c r="I41" s="2"/>
    </row>
    <row r="42" spans="2:9" ht="12.75">
      <c r="B42" s="8"/>
      <c r="C42" s="2"/>
      <c r="D42" s="11" t="s">
        <v>85</v>
      </c>
      <c r="E42" s="43">
        <f>SUM(E37:E41)</f>
        <v>0</v>
      </c>
      <c r="F42" s="43">
        <f>SUM(F37:F41)</f>
        <v>0</v>
      </c>
      <c r="G42" s="43">
        <f>SUM(E42:F42)</f>
        <v>0</v>
      </c>
      <c r="H42" s="124"/>
      <c r="I42" s="2"/>
    </row>
    <row r="43" spans="2:9" ht="12.75">
      <c r="B43" s="6">
        <v>6</v>
      </c>
      <c r="C43" s="7" t="s">
        <v>188</v>
      </c>
      <c r="D43" s="7"/>
      <c r="E43" s="42"/>
      <c r="F43" s="42"/>
      <c r="G43" s="42"/>
      <c r="H43" s="124"/>
      <c r="I43" s="2"/>
    </row>
    <row r="44" spans="2:9" ht="12.75">
      <c r="B44" s="6"/>
      <c r="C44" s="7"/>
      <c r="D44" s="85" t="s">
        <v>189</v>
      </c>
      <c r="E44" s="97"/>
      <c r="F44" s="97"/>
      <c r="G44" s="42"/>
      <c r="H44" s="124"/>
      <c r="I44" s="2"/>
    </row>
    <row r="45" spans="2:9" ht="12.75">
      <c r="B45" s="6"/>
      <c r="C45" s="7"/>
      <c r="D45" s="9" t="s">
        <v>190</v>
      </c>
      <c r="E45" s="97"/>
      <c r="F45" s="97"/>
      <c r="G45" s="42"/>
      <c r="H45" s="124"/>
      <c r="I45" s="2"/>
    </row>
    <row r="46" spans="2:9" ht="12.75">
      <c r="B46" s="8"/>
      <c r="C46" s="2"/>
      <c r="D46" s="11" t="s">
        <v>86</v>
      </c>
      <c r="E46" s="64">
        <f>SUM(E44:E45)</f>
        <v>0</v>
      </c>
      <c r="F46" s="64">
        <f>SUM(F44:F45)</f>
        <v>0</v>
      </c>
      <c r="G46" s="64">
        <f>SUM(E46:F46)</f>
        <v>0</v>
      </c>
      <c r="H46" s="124"/>
      <c r="I46" s="2"/>
    </row>
    <row r="47" spans="2:9" ht="12.75">
      <c r="B47" s="6">
        <v>7</v>
      </c>
      <c r="C47" s="7" t="s">
        <v>87</v>
      </c>
      <c r="D47" s="7"/>
      <c r="E47" s="42"/>
      <c r="F47" s="42"/>
      <c r="G47" s="42"/>
      <c r="H47" s="125"/>
      <c r="I47" s="63"/>
    </row>
    <row r="48" spans="2:9" ht="12.75">
      <c r="B48" s="8"/>
      <c r="C48" s="2"/>
      <c r="D48" s="23" t="s">
        <v>88</v>
      </c>
      <c r="E48" s="97"/>
      <c r="F48" s="97"/>
      <c r="G48" s="42"/>
      <c r="H48" s="133" t="s">
        <v>191</v>
      </c>
      <c r="I48" s="126"/>
    </row>
    <row r="49" spans="2:9" ht="12.75">
      <c r="B49" s="8"/>
      <c r="C49" s="2"/>
      <c r="D49" s="23" t="s">
        <v>1</v>
      </c>
      <c r="E49" s="97"/>
      <c r="F49" s="97"/>
      <c r="G49" s="42"/>
      <c r="H49" s="124"/>
      <c r="I49" s="2"/>
    </row>
    <row r="50" spans="2:9" ht="12.75">
      <c r="B50" s="8"/>
      <c r="C50" s="2"/>
      <c r="D50" s="11" t="s">
        <v>89</v>
      </c>
      <c r="E50" s="64">
        <f>SUM(E48:E49)</f>
        <v>0</v>
      </c>
      <c r="F50" s="64">
        <f>SUM(F48:F49)</f>
        <v>0</v>
      </c>
      <c r="G50" s="43">
        <f>SUM(E50:F50)</f>
        <v>0</v>
      </c>
      <c r="H50" s="124"/>
      <c r="I50" s="2"/>
    </row>
    <row r="51" spans="2:9" ht="12.75">
      <c r="B51" s="8"/>
      <c r="C51" s="2"/>
      <c r="D51" s="11"/>
      <c r="E51" s="127"/>
      <c r="F51" s="127"/>
      <c r="G51" s="44"/>
      <c r="H51" s="124"/>
      <c r="I51" s="2"/>
    </row>
    <row r="52" spans="2:9" ht="12.75">
      <c r="B52" s="8"/>
      <c r="C52" s="2"/>
      <c r="D52" s="11"/>
      <c r="E52" s="128" t="s">
        <v>182</v>
      </c>
      <c r="F52" s="128" t="s">
        <v>183</v>
      </c>
      <c r="G52" s="44"/>
      <c r="H52" s="124"/>
      <c r="I52" s="2"/>
    </row>
    <row r="53" spans="2:9" ht="12.75">
      <c r="B53" s="8"/>
      <c r="C53" s="7" t="s">
        <v>192</v>
      </c>
      <c r="D53" s="11"/>
      <c r="E53" s="64">
        <f>SUM(E15+E21+E29+E35+E42+E46+E50)</f>
        <v>0</v>
      </c>
      <c r="F53" s="64">
        <f>SUM(F15+F21+F29+F35+F42+F46+F50)</f>
        <v>0</v>
      </c>
      <c r="G53" s="44"/>
      <c r="H53" s="124"/>
      <c r="I53" s="2"/>
    </row>
    <row r="54" spans="2:9" ht="12.75">
      <c r="B54" s="8"/>
      <c r="C54" s="2"/>
      <c r="D54" s="18" t="s">
        <v>193</v>
      </c>
      <c r="E54" s="96"/>
      <c r="F54" s="96"/>
      <c r="G54" s="43">
        <f>SUM(E54:F54)</f>
        <v>0</v>
      </c>
      <c r="H54" s="124"/>
      <c r="I54" s="2"/>
    </row>
    <row r="55" spans="2:9" ht="12.75">
      <c r="B55" s="8"/>
      <c r="C55" s="2"/>
      <c r="D55" s="18"/>
      <c r="E55" s="43">
        <f>SUM(E53:E54)</f>
        <v>0</v>
      </c>
      <c r="F55" s="43">
        <f>SUM(F53:F54)</f>
        <v>0</v>
      </c>
      <c r="G55" s="64"/>
      <c r="H55" s="124"/>
      <c r="I55" s="2"/>
    </row>
    <row r="56" spans="2:9" ht="15.75">
      <c r="B56" s="12" t="s">
        <v>90</v>
      </c>
      <c r="C56" s="13"/>
      <c r="D56" s="13"/>
      <c r="E56" s="2"/>
      <c r="F56" s="2"/>
      <c r="G56" s="134">
        <f>SUM(G15:G55)</f>
        <v>0</v>
      </c>
      <c r="H56" s="124"/>
      <c r="I56" s="2"/>
    </row>
    <row r="57" spans="2:9" ht="15.75">
      <c r="B57" s="12" t="s">
        <v>194</v>
      </c>
      <c r="C57" s="13"/>
      <c r="D57" s="13"/>
      <c r="E57" s="2"/>
      <c r="F57" s="2"/>
      <c r="G57" s="134" t="e">
        <f>ROUND(E55/E9,0)</f>
        <v>#DIV/0!</v>
      </c>
      <c r="H57" s="124"/>
      <c r="I57" s="2"/>
    </row>
    <row r="58" spans="2:9" ht="16.5" thickBot="1">
      <c r="B58" s="129" t="s">
        <v>195</v>
      </c>
      <c r="C58" s="130"/>
      <c r="D58" s="130"/>
      <c r="E58" s="1"/>
      <c r="F58" s="1"/>
      <c r="G58" s="135" t="e">
        <f>ROUND(F55/F9,0)</f>
        <v>#DIV/0!</v>
      </c>
      <c r="H58" s="131"/>
      <c r="I58" s="2"/>
    </row>
    <row r="59" ht="12.75">
      <c r="B59" s="47"/>
    </row>
    <row r="60" ht="12.75">
      <c r="B60" s="16"/>
    </row>
    <row r="61" ht="12.75">
      <c r="B61" s="16"/>
    </row>
    <row r="62" ht="12.75">
      <c r="B62" s="16"/>
    </row>
    <row r="63" ht="12.75">
      <c r="B63" s="16"/>
    </row>
    <row r="64" ht="12.75">
      <c r="B64" s="16"/>
    </row>
    <row r="65" ht="12.75">
      <c r="B65" s="16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2" ht="12.75">
      <c r="B232" s="16"/>
    </row>
    <row r="233" ht="12.75">
      <c r="B233" s="16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  <row r="244" ht="12.75">
      <c r="B244" s="16"/>
    </row>
    <row r="245" ht="12.75">
      <c r="B245" s="16"/>
    </row>
    <row r="246" ht="12.75">
      <c r="B246" s="16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4" ht="12.75">
      <c r="B254" s="16"/>
    </row>
    <row r="255" ht="12.75">
      <c r="B255" s="16"/>
    </row>
    <row r="256" ht="12.75">
      <c r="B256" s="16"/>
    </row>
    <row r="257" ht="12.75">
      <c r="B257" s="16"/>
    </row>
    <row r="258" ht="12.75">
      <c r="B258" s="16"/>
    </row>
    <row r="259" ht="12.75">
      <c r="B259" s="16"/>
    </row>
    <row r="260" ht="12.75">
      <c r="B260" s="16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6" ht="12.75">
      <c r="B266" s="16"/>
    </row>
    <row r="267" ht="12.75">
      <c r="B267" s="16"/>
    </row>
    <row r="268" ht="12.75">
      <c r="B268" s="16"/>
    </row>
    <row r="269" ht="12.75">
      <c r="B269" s="16"/>
    </row>
    <row r="270" ht="12.75">
      <c r="B270" s="16"/>
    </row>
    <row r="271" ht="12.75">
      <c r="B271" s="16"/>
    </row>
    <row r="272" ht="12.75">
      <c r="B272" s="16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8" ht="12.75">
      <c r="B278" s="16"/>
    </row>
    <row r="279" ht="12.75">
      <c r="B279" s="16"/>
    </row>
    <row r="280" ht="12.75">
      <c r="B280" s="16"/>
    </row>
    <row r="281" ht="12.75">
      <c r="B281" s="16"/>
    </row>
    <row r="282" ht="12.75">
      <c r="B282" s="16"/>
    </row>
    <row r="283" ht="12.75">
      <c r="B283" s="16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0" ht="12.75">
      <c r="B290" s="16"/>
    </row>
    <row r="291" ht="12.75">
      <c r="B291" s="16"/>
    </row>
    <row r="292" ht="12.75">
      <c r="B292" s="16"/>
    </row>
    <row r="293" ht="12.75">
      <c r="B293" s="16"/>
    </row>
    <row r="294" ht="12.75">
      <c r="B294" s="16"/>
    </row>
    <row r="295" ht="12.75">
      <c r="B295" s="16"/>
    </row>
    <row r="296" ht="12.75">
      <c r="B296" s="16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2" ht="12.75">
      <c r="B302" s="16"/>
    </row>
    <row r="303" ht="12.75">
      <c r="B303" s="16"/>
    </row>
    <row r="304" ht="12.75">
      <c r="B304" s="16"/>
    </row>
    <row r="305" ht="12.75">
      <c r="B305" s="16"/>
    </row>
    <row r="306" ht="12.75">
      <c r="B306" s="16"/>
    </row>
    <row r="307" ht="12.75">
      <c r="B307" s="16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8" ht="12.75">
      <c r="B318" s="16"/>
    </row>
    <row r="319" ht="12.75">
      <c r="B319" s="16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6" ht="12.75">
      <c r="B326" s="16"/>
    </row>
    <row r="327" ht="12.75">
      <c r="B327" s="16"/>
    </row>
    <row r="328" ht="12.75">
      <c r="B328" s="16"/>
    </row>
    <row r="329" ht="12.75">
      <c r="B329" s="16"/>
    </row>
    <row r="330" ht="12.75">
      <c r="B330" s="16"/>
    </row>
    <row r="331" ht="12.75">
      <c r="B331" s="16"/>
    </row>
    <row r="332" ht="12.75">
      <c r="B332" s="16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8" ht="12.75">
      <c r="B338" s="16"/>
    </row>
    <row r="339" ht="12.75">
      <c r="B339" s="16"/>
    </row>
    <row r="340" ht="12.75">
      <c r="B340" s="16"/>
    </row>
    <row r="341" ht="12.75">
      <c r="B341" s="16"/>
    </row>
    <row r="342" ht="12.75">
      <c r="B342" s="16"/>
    </row>
    <row r="343" ht="12.75">
      <c r="B343" s="16"/>
    </row>
    <row r="344" ht="12.75">
      <c r="B344" s="16"/>
    </row>
    <row r="345" ht="12.75">
      <c r="B345" s="16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0" ht="12.75">
      <c r="B350" s="16"/>
    </row>
    <row r="351" ht="12.75">
      <c r="B351" s="16"/>
    </row>
    <row r="352" ht="12.75">
      <c r="B352" s="16"/>
    </row>
    <row r="353" ht="12.75">
      <c r="B353" s="16"/>
    </row>
    <row r="354" ht="12.75">
      <c r="B354" s="16"/>
    </row>
    <row r="355" ht="12.75">
      <c r="B355" s="16"/>
    </row>
    <row r="356" ht="12.75">
      <c r="B356" s="16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62" ht="12.75">
      <c r="B362" s="16"/>
    </row>
    <row r="363" ht="12.75">
      <c r="B363" s="16"/>
    </row>
    <row r="364" ht="12.75">
      <c r="B364" s="16"/>
    </row>
    <row r="365" ht="12.75">
      <c r="B365" s="16"/>
    </row>
    <row r="366" ht="12.75">
      <c r="B366" s="16"/>
    </row>
    <row r="367" ht="12.75">
      <c r="B367" s="16"/>
    </row>
    <row r="368" ht="12.75">
      <c r="B368" s="16"/>
    </row>
    <row r="369" ht="12.75">
      <c r="B369" s="16"/>
    </row>
    <row r="370" ht="12.75">
      <c r="B370" s="16"/>
    </row>
    <row r="371" ht="12.75">
      <c r="B371" s="16"/>
    </row>
    <row r="372" ht="12.75">
      <c r="B372" s="16"/>
    </row>
    <row r="373" ht="12.75">
      <c r="B373" s="16"/>
    </row>
    <row r="374" ht="12.75">
      <c r="B374" s="16"/>
    </row>
    <row r="375" ht="12.75">
      <c r="B375" s="16"/>
    </row>
    <row r="376" ht="12.75">
      <c r="B376" s="16"/>
    </row>
    <row r="377" ht="12.75">
      <c r="B377" s="16"/>
    </row>
    <row r="378" ht="12.75">
      <c r="B378" s="16"/>
    </row>
    <row r="379" ht="12.75">
      <c r="B379" s="16"/>
    </row>
    <row r="380" ht="12.75">
      <c r="B380" s="16"/>
    </row>
    <row r="381" ht="12.75">
      <c r="B381" s="16"/>
    </row>
    <row r="382" ht="12.75">
      <c r="B382" s="16"/>
    </row>
    <row r="383" ht="12.75">
      <c r="B383" s="16"/>
    </row>
    <row r="384" ht="12.75">
      <c r="B384" s="16"/>
    </row>
    <row r="385" ht="12.75">
      <c r="B385" s="16"/>
    </row>
    <row r="386" ht="12.75">
      <c r="B386" s="16"/>
    </row>
    <row r="387" ht="12.75">
      <c r="B387" s="16"/>
    </row>
    <row r="388" ht="12.75">
      <c r="B388" s="16"/>
    </row>
    <row r="389" ht="12.75">
      <c r="B389" s="16"/>
    </row>
    <row r="390" ht="12.75">
      <c r="B390" s="16"/>
    </row>
    <row r="391" ht="12.75">
      <c r="B391" s="16"/>
    </row>
    <row r="392" ht="12.75">
      <c r="B392" s="16"/>
    </row>
    <row r="393" ht="12.75">
      <c r="B393" s="16"/>
    </row>
    <row r="394" ht="12.75">
      <c r="B394" s="16"/>
    </row>
    <row r="395" ht="12.75">
      <c r="B395" s="16"/>
    </row>
    <row r="396" ht="12.75">
      <c r="B396" s="16"/>
    </row>
    <row r="397" ht="12.75">
      <c r="B397" s="16"/>
    </row>
    <row r="398" ht="12.75">
      <c r="B398" s="16"/>
    </row>
    <row r="399" ht="12.75">
      <c r="B399" s="16"/>
    </row>
    <row r="400" ht="12.75">
      <c r="B400" s="16"/>
    </row>
    <row r="401" ht="12.75">
      <c r="B401" s="16"/>
    </row>
    <row r="402" ht="12.75">
      <c r="B402" s="16"/>
    </row>
    <row r="403" ht="12.75">
      <c r="B403" s="16"/>
    </row>
    <row r="404" ht="12.75">
      <c r="B404" s="16"/>
    </row>
    <row r="405" ht="12.75">
      <c r="B405" s="16"/>
    </row>
    <row r="406" ht="12.75">
      <c r="B406" s="16"/>
    </row>
    <row r="407" ht="12.75">
      <c r="B407" s="16"/>
    </row>
    <row r="408" ht="12.75">
      <c r="B408" s="16"/>
    </row>
    <row r="409" ht="12.75">
      <c r="B409" s="16"/>
    </row>
    <row r="410" ht="12.75">
      <c r="B410" s="16"/>
    </row>
    <row r="411" ht="12.75">
      <c r="B411" s="16"/>
    </row>
    <row r="412" ht="12.75">
      <c r="B412" s="16"/>
    </row>
    <row r="413" ht="12.75">
      <c r="B413" s="16"/>
    </row>
    <row r="414" ht="12.75">
      <c r="B414" s="16"/>
    </row>
    <row r="415" ht="12.75">
      <c r="B415" s="16"/>
    </row>
    <row r="416" ht="12.75">
      <c r="B416" s="16"/>
    </row>
    <row r="417" ht="12.75">
      <c r="B417" s="16"/>
    </row>
    <row r="418" ht="12.75">
      <c r="B418" s="16"/>
    </row>
    <row r="419" ht="12.75">
      <c r="B419" s="16"/>
    </row>
    <row r="420" ht="12.75">
      <c r="B420" s="16"/>
    </row>
    <row r="421" ht="12.75">
      <c r="B421" s="16"/>
    </row>
    <row r="422" ht="12.75">
      <c r="B422" s="16"/>
    </row>
    <row r="423" ht="12.75">
      <c r="B423" s="16"/>
    </row>
    <row r="424" ht="12.75">
      <c r="B424" s="16"/>
    </row>
    <row r="425" ht="12.75">
      <c r="B425" s="16"/>
    </row>
    <row r="426" ht="12.75">
      <c r="B426" s="16"/>
    </row>
    <row r="427" ht="12.75">
      <c r="B427" s="16"/>
    </row>
    <row r="428" ht="12.75">
      <c r="B428" s="16"/>
    </row>
    <row r="429" ht="12.75">
      <c r="B429" s="16"/>
    </row>
    <row r="430" ht="12.75">
      <c r="B430" s="16"/>
    </row>
    <row r="431" ht="12.75">
      <c r="B431" s="16"/>
    </row>
    <row r="432" ht="12.75">
      <c r="B432" s="16"/>
    </row>
    <row r="433" ht="12.75">
      <c r="B433" s="16"/>
    </row>
    <row r="434" ht="12.75">
      <c r="B434" s="16"/>
    </row>
    <row r="435" ht="12.75">
      <c r="B435" s="16"/>
    </row>
    <row r="436" ht="12.75">
      <c r="B436" s="16"/>
    </row>
    <row r="437" ht="12.75">
      <c r="B437" s="16"/>
    </row>
    <row r="438" ht="12.75">
      <c r="B438" s="16"/>
    </row>
    <row r="439" ht="12.75">
      <c r="B439" s="16"/>
    </row>
    <row r="440" ht="12.75">
      <c r="B440" s="16"/>
    </row>
    <row r="441" ht="12.75">
      <c r="B441" s="16"/>
    </row>
    <row r="442" ht="12.75">
      <c r="B442" s="16"/>
    </row>
    <row r="443" ht="12.75">
      <c r="B443" s="16"/>
    </row>
    <row r="444" ht="12.75">
      <c r="B444" s="16"/>
    </row>
    <row r="445" ht="12.75">
      <c r="B445" s="16"/>
    </row>
    <row r="446" ht="12.75">
      <c r="B446" s="16"/>
    </row>
    <row r="447" ht="12.75">
      <c r="B447" s="16"/>
    </row>
    <row r="448" ht="12.75">
      <c r="B448" s="16"/>
    </row>
    <row r="449" ht="12.75">
      <c r="B449" s="16"/>
    </row>
    <row r="450" ht="12.75">
      <c r="B450" s="16"/>
    </row>
    <row r="451" ht="12.75">
      <c r="B451" s="16"/>
    </row>
    <row r="452" ht="12.75">
      <c r="B452" s="16"/>
    </row>
    <row r="453" ht="12.75">
      <c r="B453" s="16"/>
    </row>
    <row r="454" ht="12.75">
      <c r="B454" s="16"/>
    </row>
    <row r="455" ht="12.75">
      <c r="B455" s="16"/>
    </row>
    <row r="456" ht="12.75">
      <c r="B456" s="16"/>
    </row>
    <row r="457" ht="12.75">
      <c r="B457" s="16"/>
    </row>
    <row r="458" ht="12.75">
      <c r="B458" s="16"/>
    </row>
    <row r="459" ht="12.75">
      <c r="B459" s="16"/>
    </row>
    <row r="460" ht="12.75">
      <c r="B460" s="16"/>
    </row>
    <row r="461" ht="12.75">
      <c r="B461" s="16"/>
    </row>
    <row r="462" ht="12.75">
      <c r="B462" s="16"/>
    </row>
    <row r="463" ht="12.75">
      <c r="B463" s="16"/>
    </row>
    <row r="464" ht="12.75">
      <c r="B464" s="16"/>
    </row>
    <row r="465" ht="12.75">
      <c r="B465" s="16"/>
    </row>
    <row r="466" ht="12.75">
      <c r="B466" s="16"/>
    </row>
    <row r="467" ht="12.75">
      <c r="B467" s="16"/>
    </row>
    <row r="468" ht="12.75">
      <c r="B468" s="16"/>
    </row>
    <row r="469" ht="12.75">
      <c r="B469" s="16"/>
    </row>
    <row r="470" ht="12.75">
      <c r="B470" s="16"/>
    </row>
    <row r="471" ht="12.75">
      <c r="B471" s="16"/>
    </row>
    <row r="472" ht="12.75">
      <c r="B472" s="16"/>
    </row>
    <row r="473" ht="12.75">
      <c r="B473" s="16"/>
    </row>
    <row r="474" ht="12.75">
      <c r="B474" s="16"/>
    </row>
    <row r="475" ht="12.75">
      <c r="B475" s="16"/>
    </row>
    <row r="476" ht="12.75">
      <c r="B476" s="16"/>
    </row>
    <row r="477" ht="12.75">
      <c r="B477" s="16"/>
    </row>
    <row r="478" ht="12.75">
      <c r="B478" s="16"/>
    </row>
    <row r="479" ht="12.75">
      <c r="B479" s="16"/>
    </row>
    <row r="480" ht="12.75">
      <c r="B480" s="16"/>
    </row>
    <row r="481" ht="12.75">
      <c r="B481" s="16"/>
    </row>
    <row r="482" ht="12.75">
      <c r="B482" s="16"/>
    </row>
    <row r="483" ht="12.75">
      <c r="B483" s="16"/>
    </row>
    <row r="484" ht="12.75">
      <c r="B484" s="16"/>
    </row>
    <row r="485" ht="12.75">
      <c r="B485" s="16"/>
    </row>
    <row r="486" ht="12.75">
      <c r="B486" s="16"/>
    </row>
    <row r="487" ht="12.75">
      <c r="B487" s="16"/>
    </row>
    <row r="488" ht="12.75">
      <c r="B488" s="16"/>
    </row>
    <row r="489" ht="12.75">
      <c r="B489" s="16"/>
    </row>
    <row r="490" ht="12.75">
      <c r="B490" s="16"/>
    </row>
    <row r="491" ht="12.75">
      <c r="B491" s="16"/>
    </row>
    <row r="492" ht="12.75">
      <c r="B492" s="16"/>
    </row>
    <row r="493" ht="12.75">
      <c r="B493" s="16"/>
    </row>
    <row r="494" ht="12.75">
      <c r="B494" s="16"/>
    </row>
    <row r="495" ht="12.75">
      <c r="B495" s="16"/>
    </row>
    <row r="496" ht="12.75">
      <c r="B496" s="16"/>
    </row>
    <row r="497" ht="12.75">
      <c r="B497" s="16"/>
    </row>
    <row r="498" ht="12.75">
      <c r="B498" s="16"/>
    </row>
    <row r="499" ht="12.75">
      <c r="B499" s="16"/>
    </row>
    <row r="500" ht="12.75">
      <c r="B500" s="16"/>
    </row>
    <row r="501" ht="12.75">
      <c r="B501" s="16"/>
    </row>
    <row r="502" ht="12.75">
      <c r="B502" s="16"/>
    </row>
    <row r="503" ht="12.75">
      <c r="B503" s="16"/>
    </row>
    <row r="504" ht="12.75">
      <c r="B504" s="16"/>
    </row>
    <row r="505" ht="12.75">
      <c r="B505" s="16"/>
    </row>
    <row r="506" ht="12.75">
      <c r="B506" s="16"/>
    </row>
    <row r="507" ht="12.75">
      <c r="B507" s="16"/>
    </row>
    <row r="508" ht="12.75">
      <c r="B508" s="16"/>
    </row>
    <row r="509" ht="12.75">
      <c r="B509" s="16"/>
    </row>
    <row r="510" ht="12.75">
      <c r="B510" s="16"/>
    </row>
    <row r="511" ht="12.75">
      <c r="B511" s="16"/>
    </row>
    <row r="512" ht="12.75">
      <c r="B512" s="16"/>
    </row>
    <row r="513" ht="12.75">
      <c r="B513" s="16"/>
    </row>
    <row r="514" ht="12.75">
      <c r="B514" s="16"/>
    </row>
    <row r="515" ht="12.75">
      <c r="B515" s="16"/>
    </row>
    <row r="516" ht="12.75">
      <c r="B516" s="16"/>
    </row>
    <row r="517" ht="12.75">
      <c r="B517" s="16"/>
    </row>
    <row r="518" ht="12.75">
      <c r="B518" s="16"/>
    </row>
    <row r="519" ht="12.75">
      <c r="B519" s="16"/>
    </row>
    <row r="520" ht="12.75">
      <c r="B520" s="16"/>
    </row>
    <row r="521" ht="12.75">
      <c r="B521" s="16"/>
    </row>
    <row r="522" ht="12.75">
      <c r="B522" s="16"/>
    </row>
    <row r="523" ht="12.75">
      <c r="B523" s="16"/>
    </row>
    <row r="524" ht="12.75">
      <c r="B524" s="16"/>
    </row>
    <row r="525" ht="12.75">
      <c r="B525" s="16"/>
    </row>
    <row r="526" ht="12.75">
      <c r="B526" s="16"/>
    </row>
    <row r="527" ht="12.75">
      <c r="B527" s="16"/>
    </row>
    <row r="528" ht="12.75">
      <c r="B528" s="16"/>
    </row>
    <row r="529" ht="12.75">
      <c r="B529" s="16"/>
    </row>
    <row r="530" ht="12.75">
      <c r="B530" s="16"/>
    </row>
    <row r="531" ht="12.75">
      <c r="B531" s="16"/>
    </row>
    <row r="532" ht="12.75">
      <c r="B532" s="16"/>
    </row>
    <row r="533" ht="12.75">
      <c r="B533" s="16"/>
    </row>
    <row r="534" ht="12.75">
      <c r="B534" s="16"/>
    </row>
    <row r="535" ht="12.75">
      <c r="B535" s="16"/>
    </row>
    <row r="536" ht="12.75">
      <c r="B536" s="16"/>
    </row>
    <row r="537" ht="12.75">
      <c r="B537" s="16"/>
    </row>
    <row r="538" ht="12.75">
      <c r="B538" s="16"/>
    </row>
    <row r="539" ht="12.75">
      <c r="B539" s="16"/>
    </row>
    <row r="540" ht="12.75">
      <c r="B540" s="16"/>
    </row>
    <row r="541" ht="12.75">
      <c r="B541" s="16"/>
    </row>
    <row r="542" ht="12.75">
      <c r="B542" s="16"/>
    </row>
    <row r="543" ht="12.75">
      <c r="B543" s="16"/>
    </row>
    <row r="544" ht="12.75">
      <c r="B544" s="16"/>
    </row>
    <row r="545" ht="12.75">
      <c r="B545" s="16"/>
    </row>
    <row r="546" ht="12.75">
      <c r="B546" s="16"/>
    </row>
    <row r="547" ht="12.75">
      <c r="B547" s="16"/>
    </row>
    <row r="548" ht="12.75">
      <c r="B548" s="16"/>
    </row>
    <row r="549" ht="12.75">
      <c r="B549" s="16"/>
    </row>
    <row r="550" ht="12.75">
      <c r="B550" s="16"/>
    </row>
    <row r="551" ht="12.75">
      <c r="B551" s="16"/>
    </row>
    <row r="552" ht="12.75">
      <c r="B552" s="16"/>
    </row>
    <row r="553" ht="12.75">
      <c r="B553" s="16"/>
    </row>
    <row r="554" ht="12.75">
      <c r="B554" s="16"/>
    </row>
    <row r="555" ht="12.75">
      <c r="B555" s="16"/>
    </row>
    <row r="556" ht="12.75">
      <c r="B556" s="16"/>
    </row>
    <row r="557" ht="12.75">
      <c r="B557" s="16"/>
    </row>
    <row r="558" ht="12.75">
      <c r="B558" s="16"/>
    </row>
    <row r="559" ht="12.75">
      <c r="B559" s="16"/>
    </row>
    <row r="560" ht="12.75">
      <c r="B560" s="16"/>
    </row>
    <row r="561" ht="12.75">
      <c r="B561" s="16"/>
    </row>
    <row r="562" ht="12.75">
      <c r="B562" s="16"/>
    </row>
    <row r="563" ht="12.75">
      <c r="B563" s="16"/>
    </row>
    <row r="564" ht="12.75">
      <c r="B564" s="16"/>
    </row>
    <row r="565" ht="12.75">
      <c r="B565" s="16"/>
    </row>
    <row r="566" ht="12.75">
      <c r="B566" s="16"/>
    </row>
    <row r="567" ht="12.75">
      <c r="B567" s="16"/>
    </row>
    <row r="568" ht="12.75">
      <c r="B568" s="16"/>
    </row>
    <row r="569" ht="12.75">
      <c r="B569" s="16"/>
    </row>
    <row r="570" ht="12.75">
      <c r="B570" s="16"/>
    </row>
    <row r="571" ht="12.75">
      <c r="B571" s="16"/>
    </row>
    <row r="572" ht="12.75">
      <c r="B572" s="16"/>
    </row>
    <row r="573" ht="12.75">
      <c r="B573" s="16"/>
    </row>
    <row r="574" ht="12.75">
      <c r="B574" s="16"/>
    </row>
    <row r="575" ht="12.75">
      <c r="B575" s="16"/>
    </row>
    <row r="576" ht="12.75">
      <c r="B576" s="16"/>
    </row>
    <row r="577" ht="12.75">
      <c r="B577" s="16"/>
    </row>
    <row r="578" ht="12.75">
      <c r="B578" s="16"/>
    </row>
    <row r="579" ht="12.75">
      <c r="B579" s="16"/>
    </row>
    <row r="580" ht="12.75">
      <c r="B580" s="16"/>
    </row>
    <row r="581" ht="12.75">
      <c r="B581" s="16"/>
    </row>
    <row r="582" ht="12.75">
      <c r="B582" s="16"/>
    </row>
    <row r="583" ht="12.75">
      <c r="B583" s="16"/>
    </row>
    <row r="584" ht="12.75">
      <c r="B584" s="16"/>
    </row>
    <row r="585" ht="12.75">
      <c r="B585" s="16"/>
    </row>
    <row r="586" ht="12.75">
      <c r="B586" s="16"/>
    </row>
    <row r="587" ht="12.75">
      <c r="B587" s="16"/>
    </row>
    <row r="588" ht="12.75">
      <c r="B588" s="16"/>
    </row>
    <row r="589" ht="12.75">
      <c r="B589" s="16"/>
    </row>
    <row r="590" ht="12.75">
      <c r="B590" s="16"/>
    </row>
    <row r="591" ht="12.75">
      <c r="B591" s="16"/>
    </row>
    <row r="592" ht="12.75">
      <c r="B592" s="16"/>
    </row>
    <row r="593" ht="12.75">
      <c r="B593" s="16"/>
    </row>
    <row r="594" ht="12.75">
      <c r="B594" s="16"/>
    </row>
    <row r="595" ht="12.75">
      <c r="B595" s="16"/>
    </row>
    <row r="596" ht="12.75">
      <c r="B596" s="16"/>
    </row>
    <row r="597" ht="12.75">
      <c r="B597" s="16"/>
    </row>
    <row r="598" ht="12.75">
      <c r="B598" s="16"/>
    </row>
    <row r="599" ht="12.75">
      <c r="B599" s="16"/>
    </row>
    <row r="600" ht="12.75">
      <c r="B600" s="16"/>
    </row>
    <row r="601" ht="12.75">
      <c r="B601" s="16"/>
    </row>
    <row r="602" ht="12.75">
      <c r="B602" s="16"/>
    </row>
    <row r="603" ht="12.75">
      <c r="B603" s="16"/>
    </row>
    <row r="604" ht="12.75">
      <c r="B604" s="16"/>
    </row>
    <row r="605" ht="12.75">
      <c r="B605" s="16"/>
    </row>
    <row r="606" ht="12.75">
      <c r="B606" s="16"/>
    </row>
    <row r="607" ht="12.75">
      <c r="B607" s="16"/>
    </row>
    <row r="608" ht="12.75">
      <c r="B608" s="16"/>
    </row>
    <row r="609" ht="12.75">
      <c r="B609" s="16"/>
    </row>
    <row r="610" ht="12.75">
      <c r="B610" s="16"/>
    </row>
    <row r="611" ht="12.75">
      <c r="B611" s="16"/>
    </row>
    <row r="612" ht="12.75">
      <c r="B612" s="16"/>
    </row>
    <row r="613" ht="12.75">
      <c r="B613" s="16"/>
    </row>
    <row r="614" ht="12.75">
      <c r="B614" s="16"/>
    </row>
    <row r="615" ht="12.75">
      <c r="B615" s="16"/>
    </row>
    <row r="616" ht="12.75">
      <c r="B616" s="16"/>
    </row>
    <row r="617" ht="12.75">
      <c r="B617" s="16"/>
    </row>
    <row r="618" ht="12.75">
      <c r="B618" s="16"/>
    </row>
    <row r="619" ht="12.75">
      <c r="B619" s="16"/>
    </row>
    <row r="620" ht="12.75">
      <c r="B620" s="16"/>
    </row>
    <row r="621" ht="12.75">
      <c r="B621" s="16"/>
    </row>
    <row r="622" ht="12.75">
      <c r="B622" s="16"/>
    </row>
    <row r="623" ht="12.75">
      <c r="B623" s="16"/>
    </row>
    <row r="624" ht="12.75">
      <c r="B624" s="16"/>
    </row>
    <row r="625" ht="12.75">
      <c r="B625" s="16"/>
    </row>
    <row r="626" ht="12.75">
      <c r="B626" s="16"/>
    </row>
    <row r="627" ht="12.75">
      <c r="B627" s="16"/>
    </row>
    <row r="628" ht="12.75">
      <c r="B628" s="16"/>
    </row>
    <row r="629" ht="12.75">
      <c r="B629" s="16"/>
    </row>
    <row r="630" ht="12.75">
      <c r="B630" s="16"/>
    </row>
    <row r="631" ht="12.75">
      <c r="B631" s="16"/>
    </row>
    <row r="632" ht="12.75">
      <c r="B632" s="16"/>
    </row>
    <row r="633" ht="12.75">
      <c r="B633" s="16"/>
    </row>
    <row r="634" ht="12.75">
      <c r="B634" s="16"/>
    </row>
    <row r="635" ht="12.75">
      <c r="B635" s="16"/>
    </row>
    <row r="636" ht="12.75">
      <c r="B636" s="16"/>
    </row>
    <row r="637" ht="12.75">
      <c r="B637" s="16"/>
    </row>
    <row r="638" ht="12.75">
      <c r="B638" s="16"/>
    </row>
    <row r="639" ht="12.75">
      <c r="B639" s="16"/>
    </row>
    <row r="640" ht="12.75">
      <c r="B640" s="16"/>
    </row>
    <row r="641" ht="12.75">
      <c r="B641" s="16"/>
    </row>
    <row r="642" ht="12.75">
      <c r="B642" s="16"/>
    </row>
    <row r="643" ht="12.75">
      <c r="B643" s="16"/>
    </row>
    <row r="644" ht="12.75">
      <c r="B644" s="16"/>
    </row>
    <row r="645" ht="12.75">
      <c r="B645" s="16"/>
    </row>
    <row r="646" ht="12.75">
      <c r="B646" s="16"/>
    </row>
    <row r="647" ht="12.75">
      <c r="B647" s="16"/>
    </row>
    <row r="648" ht="12.75">
      <c r="B648" s="16"/>
    </row>
    <row r="649" ht="12.75">
      <c r="B649" s="16"/>
    </row>
    <row r="650" ht="12.75">
      <c r="B650" s="16"/>
    </row>
    <row r="651" ht="12.75">
      <c r="B651" s="16"/>
    </row>
    <row r="652" ht="12.75">
      <c r="B652" s="16"/>
    </row>
    <row r="653" ht="12.75">
      <c r="B653" s="16"/>
    </row>
    <row r="654" ht="12.75">
      <c r="B654" s="16"/>
    </row>
    <row r="655" ht="12.75">
      <c r="B655" s="16"/>
    </row>
    <row r="656" ht="12.75">
      <c r="B656" s="16"/>
    </row>
    <row r="657" ht="12.75">
      <c r="B657" s="16"/>
    </row>
    <row r="658" ht="12.75">
      <c r="B658" s="16"/>
    </row>
    <row r="659" ht="12.75">
      <c r="B659" s="16"/>
    </row>
    <row r="660" ht="12.75">
      <c r="B660" s="16"/>
    </row>
    <row r="661" ht="12.75">
      <c r="B661" s="16"/>
    </row>
    <row r="662" ht="12.75">
      <c r="B662" s="16"/>
    </row>
    <row r="663" ht="12.75">
      <c r="B663" s="16"/>
    </row>
    <row r="664" ht="12.75">
      <c r="B664" s="16"/>
    </row>
    <row r="665" ht="12.75">
      <c r="B665" s="16"/>
    </row>
    <row r="666" ht="12.75">
      <c r="B666" s="16"/>
    </row>
    <row r="667" ht="12.75">
      <c r="B667" s="16"/>
    </row>
    <row r="668" ht="12.75">
      <c r="B668" s="16"/>
    </row>
    <row r="669" ht="12.75">
      <c r="B669" s="16"/>
    </row>
    <row r="670" ht="12.75">
      <c r="B670" s="16"/>
    </row>
    <row r="671" ht="12.75">
      <c r="B671" s="16"/>
    </row>
    <row r="672" ht="12.75">
      <c r="B672" s="16"/>
    </row>
    <row r="673" ht="12.75">
      <c r="B673" s="16"/>
    </row>
    <row r="674" ht="12.75">
      <c r="B674" s="16"/>
    </row>
    <row r="675" ht="12.75">
      <c r="B675" s="16"/>
    </row>
    <row r="676" ht="12.75">
      <c r="B676" s="16"/>
    </row>
    <row r="677" ht="12.75">
      <c r="B677" s="16"/>
    </row>
    <row r="678" ht="12.75">
      <c r="B678" s="16"/>
    </row>
    <row r="679" ht="12.75">
      <c r="B679" s="16"/>
    </row>
    <row r="680" ht="12.75">
      <c r="B680" s="16"/>
    </row>
    <row r="681" ht="12.75">
      <c r="B681" s="16"/>
    </row>
    <row r="682" ht="12.75">
      <c r="B682" s="16"/>
    </row>
    <row r="683" ht="12.75">
      <c r="B683" s="16"/>
    </row>
    <row r="684" ht="12.75">
      <c r="B684" s="16"/>
    </row>
    <row r="685" ht="12.75">
      <c r="B685" s="16"/>
    </row>
    <row r="686" ht="12.75">
      <c r="B686" s="16"/>
    </row>
    <row r="687" ht="12.75">
      <c r="B687" s="16"/>
    </row>
    <row r="688" ht="12.75">
      <c r="B688" s="16"/>
    </row>
    <row r="689" ht="12.75">
      <c r="B689" s="16"/>
    </row>
    <row r="690" ht="12.75">
      <c r="B690" s="16"/>
    </row>
    <row r="691" ht="12.75">
      <c r="B691" s="16"/>
    </row>
    <row r="692" ht="12.75">
      <c r="B692" s="16"/>
    </row>
    <row r="693" ht="12.75">
      <c r="B693" s="16"/>
    </row>
    <row r="694" ht="12.75">
      <c r="B694" s="16"/>
    </row>
    <row r="695" ht="12.75">
      <c r="B695" s="16"/>
    </row>
    <row r="696" ht="12.75">
      <c r="B696" s="16"/>
    </row>
    <row r="697" ht="12.75">
      <c r="B697" s="16"/>
    </row>
    <row r="698" ht="12.75">
      <c r="B698" s="16"/>
    </row>
    <row r="699" ht="12.75">
      <c r="B699" s="16"/>
    </row>
    <row r="700" ht="12.75">
      <c r="B700" s="16"/>
    </row>
    <row r="701" ht="12.75">
      <c r="B701" s="16"/>
    </row>
    <row r="702" ht="12.75">
      <c r="B702" s="16"/>
    </row>
    <row r="703" ht="12.75">
      <c r="B703" s="16"/>
    </row>
    <row r="704" ht="12.75">
      <c r="B704" s="16"/>
    </row>
    <row r="705" ht="12.75">
      <c r="B705" s="16"/>
    </row>
    <row r="706" ht="12.75">
      <c r="B706" s="16"/>
    </row>
    <row r="707" ht="12.75">
      <c r="B707" s="16"/>
    </row>
    <row r="708" ht="12.75">
      <c r="B708" s="16"/>
    </row>
    <row r="709" ht="12.75">
      <c r="B709" s="16"/>
    </row>
    <row r="710" ht="12.75">
      <c r="B710" s="16"/>
    </row>
    <row r="711" ht="12.75">
      <c r="B711" s="16"/>
    </row>
    <row r="712" ht="12.75">
      <c r="B712" s="16"/>
    </row>
    <row r="713" ht="12.75">
      <c r="B713" s="16"/>
    </row>
    <row r="714" ht="12.75">
      <c r="B714" s="16"/>
    </row>
    <row r="715" ht="12.75">
      <c r="B715" s="16"/>
    </row>
    <row r="716" ht="12.75">
      <c r="B716" s="16"/>
    </row>
    <row r="717" ht="12.75">
      <c r="B717" s="16"/>
    </row>
    <row r="718" ht="12.75">
      <c r="B718" s="16"/>
    </row>
    <row r="719" ht="12.75">
      <c r="B719" s="16"/>
    </row>
    <row r="720" ht="12.75">
      <c r="B720" s="16"/>
    </row>
    <row r="721" ht="12.75">
      <c r="B721" s="16"/>
    </row>
    <row r="722" ht="12.75">
      <c r="B722" s="16"/>
    </row>
    <row r="723" ht="12.75">
      <c r="B723" s="16"/>
    </row>
    <row r="724" ht="12.75">
      <c r="B724" s="16"/>
    </row>
    <row r="725" ht="12.75">
      <c r="B725" s="16"/>
    </row>
    <row r="726" ht="12.75">
      <c r="B726" s="16"/>
    </row>
    <row r="727" ht="12.75">
      <c r="B727" s="16"/>
    </row>
    <row r="728" ht="12.75">
      <c r="B728" s="16"/>
    </row>
    <row r="729" ht="12.75">
      <c r="B729" s="16"/>
    </row>
    <row r="730" ht="12.75">
      <c r="B730" s="16"/>
    </row>
    <row r="731" ht="12.75">
      <c r="B731" s="16"/>
    </row>
    <row r="732" ht="12.75">
      <c r="B732" s="16"/>
    </row>
    <row r="733" ht="12.75">
      <c r="B733" s="16"/>
    </row>
    <row r="734" ht="12.75">
      <c r="B734" s="16"/>
    </row>
    <row r="735" ht="12.75">
      <c r="B735" s="16"/>
    </row>
    <row r="736" ht="12.75">
      <c r="B736" s="16"/>
    </row>
    <row r="737" ht="12.75">
      <c r="B737" s="16"/>
    </row>
    <row r="738" ht="12.75">
      <c r="B738" s="16"/>
    </row>
    <row r="739" ht="12.75">
      <c r="B739" s="16"/>
    </row>
    <row r="740" ht="12.75">
      <c r="B740" s="16"/>
    </row>
    <row r="741" ht="12.75">
      <c r="B741" s="16"/>
    </row>
    <row r="742" ht="12.75">
      <c r="B742" s="16"/>
    </row>
    <row r="743" ht="12.75">
      <c r="B743" s="16"/>
    </row>
    <row r="744" ht="12.75">
      <c r="B744" s="16"/>
    </row>
    <row r="745" ht="12.75">
      <c r="B745" s="16"/>
    </row>
    <row r="746" ht="12.75">
      <c r="B746" s="16"/>
    </row>
    <row r="747" ht="12.75">
      <c r="B747" s="16"/>
    </row>
    <row r="748" ht="12.75">
      <c r="B748" s="16"/>
    </row>
    <row r="749" ht="12.75">
      <c r="B749" s="16"/>
    </row>
    <row r="750" ht="12.75">
      <c r="B750" s="16"/>
    </row>
    <row r="751" ht="12.75">
      <c r="B751" s="16"/>
    </row>
    <row r="752" ht="12.75">
      <c r="B752" s="16"/>
    </row>
    <row r="753" ht="12.75">
      <c r="B753" s="16"/>
    </row>
    <row r="754" ht="12.75">
      <c r="B754" s="16"/>
    </row>
    <row r="755" ht="12.75">
      <c r="B755" s="16"/>
    </row>
    <row r="756" ht="12.75">
      <c r="B756" s="16"/>
    </row>
    <row r="757" ht="12.75">
      <c r="B757" s="16"/>
    </row>
    <row r="758" ht="12.75">
      <c r="B758" s="16"/>
    </row>
    <row r="759" ht="12.75">
      <c r="B759" s="16"/>
    </row>
    <row r="760" ht="12.75">
      <c r="B760" s="16"/>
    </row>
    <row r="761" ht="12.75">
      <c r="B761" s="16"/>
    </row>
    <row r="762" ht="12.75">
      <c r="B762" s="16"/>
    </row>
    <row r="763" ht="12.75">
      <c r="B763" s="16"/>
    </row>
    <row r="764" ht="12.75">
      <c r="B764" s="16"/>
    </row>
    <row r="765" ht="12.75">
      <c r="B765" s="16"/>
    </row>
    <row r="766" ht="12.75">
      <c r="B766" s="16"/>
    </row>
    <row r="767" ht="12.75">
      <c r="B767" s="16"/>
    </row>
    <row r="768" ht="12.75">
      <c r="B768" s="16"/>
    </row>
    <row r="769" ht="12.75">
      <c r="B769" s="16"/>
    </row>
    <row r="770" ht="12.75">
      <c r="B770" s="16"/>
    </row>
    <row r="771" ht="12.75">
      <c r="B771" s="16"/>
    </row>
    <row r="772" ht="12.75">
      <c r="B772" s="16"/>
    </row>
    <row r="773" ht="12.75">
      <c r="B773" s="16"/>
    </row>
    <row r="774" ht="12.75">
      <c r="B774" s="16"/>
    </row>
    <row r="775" ht="12.75">
      <c r="B775" s="16"/>
    </row>
    <row r="776" ht="12.75">
      <c r="B776" s="16"/>
    </row>
    <row r="777" ht="12.75">
      <c r="B777" s="16"/>
    </row>
    <row r="778" ht="12.75">
      <c r="B778" s="16"/>
    </row>
    <row r="779" ht="12.75">
      <c r="B779" s="16"/>
    </row>
    <row r="780" ht="12.75">
      <c r="B780" s="16"/>
    </row>
    <row r="781" ht="12.75">
      <c r="B781" s="16"/>
    </row>
    <row r="782" ht="12.75">
      <c r="B782" s="16"/>
    </row>
    <row r="783" ht="12.75">
      <c r="B783" s="16"/>
    </row>
    <row r="784" ht="12.75">
      <c r="B784" s="16"/>
    </row>
    <row r="785" ht="12.75">
      <c r="B785" s="16"/>
    </row>
    <row r="786" ht="12.75">
      <c r="B786" s="16"/>
    </row>
    <row r="787" ht="12.75">
      <c r="B787" s="16"/>
    </row>
    <row r="788" ht="12.75">
      <c r="B788" s="16"/>
    </row>
    <row r="789" ht="12.75">
      <c r="B789" s="16"/>
    </row>
    <row r="790" ht="12.75">
      <c r="B790" s="16"/>
    </row>
    <row r="791" ht="12.75">
      <c r="B791" s="16"/>
    </row>
    <row r="792" ht="12.75">
      <c r="B792" s="16"/>
    </row>
    <row r="793" ht="12.75">
      <c r="B793" s="16"/>
    </row>
    <row r="794" ht="12.75">
      <c r="B794" s="16"/>
    </row>
    <row r="795" ht="12.75">
      <c r="B795" s="16"/>
    </row>
    <row r="796" ht="12.75">
      <c r="B796" s="16"/>
    </row>
    <row r="797" ht="12.75">
      <c r="B797" s="16"/>
    </row>
    <row r="798" ht="12.75">
      <c r="B798" s="16"/>
    </row>
    <row r="799" ht="12.75">
      <c r="B799" s="16"/>
    </row>
    <row r="800" ht="12.75">
      <c r="B800" s="16"/>
    </row>
    <row r="801" ht="12.75">
      <c r="B801" s="16"/>
    </row>
    <row r="802" ht="12.75">
      <c r="B802" s="16"/>
    </row>
    <row r="803" ht="12.75">
      <c r="B803" s="16"/>
    </row>
    <row r="804" ht="12.75">
      <c r="B804" s="16"/>
    </row>
    <row r="805" ht="12.75">
      <c r="B805" s="16"/>
    </row>
    <row r="806" ht="12.75">
      <c r="B806" s="16"/>
    </row>
    <row r="807" ht="12.75">
      <c r="B807" s="16"/>
    </row>
    <row r="808" ht="12.75">
      <c r="B808" s="16"/>
    </row>
    <row r="809" ht="12.75">
      <c r="B809" s="16"/>
    </row>
    <row r="810" ht="12.75">
      <c r="B810" s="16"/>
    </row>
    <row r="811" ht="12.75">
      <c r="B811" s="16"/>
    </row>
    <row r="812" ht="12.75">
      <c r="B812" s="16"/>
    </row>
    <row r="813" ht="12.75">
      <c r="B813" s="16"/>
    </row>
    <row r="814" ht="12.75">
      <c r="B814" s="16"/>
    </row>
    <row r="815" ht="12.75">
      <c r="B815" s="16"/>
    </row>
    <row r="816" ht="12.75">
      <c r="B816" s="16"/>
    </row>
    <row r="817" ht="12.75">
      <c r="B817" s="16"/>
    </row>
    <row r="818" ht="12.75">
      <c r="B818" s="16"/>
    </row>
    <row r="819" ht="12.75">
      <c r="B819" s="16"/>
    </row>
    <row r="820" ht="12.75">
      <c r="B820" s="16"/>
    </row>
    <row r="821" ht="12.75">
      <c r="B821" s="16"/>
    </row>
    <row r="822" ht="12.75">
      <c r="B822" s="16"/>
    </row>
    <row r="823" ht="12.75">
      <c r="B823" s="16"/>
    </row>
    <row r="824" ht="12.75">
      <c r="B824" s="16"/>
    </row>
    <row r="825" ht="12.75">
      <c r="B825" s="16"/>
    </row>
    <row r="826" ht="12.75">
      <c r="B826" s="16"/>
    </row>
    <row r="827" ht="12.75">
      <c r="B827" s="16"/>
    </row>
    <row r="828" ht="12.75">
      <c r="B828" s="16"/>
    </row>
    <row r="829" ht="12.75">
      <c r="B829" s="16"/>
    </row>
    <row r="830" ht="12.75">
      <c r="B830" s="16"/>
    </row>
    <row r="831" ht="12.75">
      <c r="B831" s="16"/>
    </row>
    <row r="832" ht="12.75">
      <c r="B832" s="16"/>
    </row>
    <row r="833" ht="12.75">
      <c r="B833" s="16"/>
    </row>
    <row r="834" ht="12.75">
      <c r="B834" s="16"/>
    </row>
    <row r="835" ht="12.75">
      <c r="B835" s="16"/>
    </row>
    <row r="836" ht="12.75">
      <c r="B836" s="16"/>
    </row>
    <row r="837" ht="12.75">
      <c r="B837" s="16"/>
    </row>
    <row r="838" ht="12.75">
      <c r="B838" s="16"/>
    </row>
    <row r="839" ht="12.75">
      <c r="B839" s="16"/>
    </row>
    <row r="840" ht="12.75">
      <c r="B840" s="16"/>
    </row>
    <row r="841" ht="12.75">
      <c r="B841" s="16"/>
    </row>
    <row r="842" ht="12.75">
      <c r="B842" s="16"/>
    </row>
    <row r="843" ht="12.75">
      <c r="B843" s="16"/>
    </row>
    <row r="844" ht="12.75">
      <c r="B844" s="16"/>
    </row>
    <row r="845" ht="12.75">
      <c r="B845" s="16"/>
    </row>
    <row r="846" ht="12.75">
      <c r="B846" s="16"/>
    </row>
    <row r="847" ht="12.75">
      <c r="B847" s="16"/>
    </row>
    <row r="848" ht="12.75">
      <c r="B848" s="16"/>
    </row>
    <row r="849" ht="12.75">
      <c r="B849" s="16"/>
    </row>
    <row r="850" ht="12.75">
      <c r="B850" s="16"/>
    </row>
    <row r="851" ht="12.75">
      <c r="B851" s="16"/>
    </row>
    <row r="852" ht="12.75">
      <c r="B852" s="16"/>
    </row>
    <row r="853" ht="12.75">
      <c r="B853" s="16"/>
    </row>
    <row r="854" ht="12.75">
      <c r="B854" s="16"/>
    </row>
    <row r="855" ht="12.75">
      <c r="B855" s="16"/>
    </row>
    <row r="856" ht="12.75">
      <c r="B856" s="16"/>
    </row>
    <row r="857" ht="12.75">
      <c r="B857" s="16"/>
    </row>
    <row r="858" ht="12.75">
      <c r="B858" s="16"/>
    </row>
    <row r="859" ht="12.75">
      <c r="B859" s="16"/>
    </row>
    <row r="860" ht="12.75">
      <c r="B860" s="16"/>
    </row>
    <row r="861" ht="12.75">
      <c r="B861" s="16"/>
    </row>
    <row r="862" ht="12.75">
      <c r="B862" s="16"/>
    </row>
    <row r="863" ht="12.75">
      <c r="B863" s="16"/>
    </row>
    <row r="864" ht="12.75">
      <c r="B864" s="16"/>
    </row>
    <row r="865" ht="12.75">
      <c r="B865" s="16"/>
    </row>
    <row r="866" ht="12.75">
      <c r="B866" s="16"/>
    </row>
    <row r="867" ht="12.75">
      <c r="B867" s="16"/>
    </row>
    <row r="868" ht="12.75">
      <c r="B868" s="16"/>
    </row>
    <row r="869" ht="12.75">
      <c r="B869" s="16"/>
    </row>
    <row r="870" ht="12.75">
      <c r="B870" s="16"/>
    </row>
    <row r="871" ht="12.75">
      <c r="B871" s="16"/>
    </row>
    <row r="872" ht="12.75">
      <c r="B872" s="16"/>
    </row>
    <row r="873" ht="12.75">
      <c r="B873" s="16"/>
    </row>
    <row r="874" ht="12.75">
      <c r="B874" s="16"/>
    </row>
    <row r="875" ht="12.75">
      <c r="B875" s="16"/>
    </row>
    <row r="876" ht="12.75">
      <c r="B876" s="16"/>
    </row>
    <row r="877" ht="12.75">
      <c r="B877" s="16"/>
    </row>
    <row r="878" ht="12.75">
      <c r="B878" s="16"/>
    </row>
    <row r="879" ht="12.75">
      <c r="B879" s="16"/>
    </row>
    <row r="880" ht="12.75">
      <c r="B880" s="16"/>
    </row>
    <row r="881" ht="12.75">
      <c r="B881" s="16"/>
    </row>
    <row r="882" ht="12.75">
      <c r="B882" s="16"/>
    </row>
    <row r="883" ht="12.75">
      <c r="B883" s="16"/>
    </row>
    <row r="884" ht="12.75">
      <c r="B884" s="16"/>
    </row>
    <row r="885" ht="12.75">
      <c r="B885" s="16"/>
    </row>
    <row r="886" ht="12.75">
      <c r="B886" s="16"/>
    </row>
    <row r="887" ht="12.75">
      <c r="B887" s="16"/>
    </row>
    <row r="888" ht="12.75">
      <c r="B888" s="16"/>
    </row>
    <row r="889" ht="12.75">
      <c r="B889" s="16"/>
    </row>
    <row r="890" ht="12.75">
      <c r="B890" s="16"/>
    </row>
    <row r="891" ht="12.75">
      <c r="B891" s="16"/>
    </row>
    <row r="892" ht="12.75">
      <c r="B892" s="16"/>
    </row>
    <row r="893" ht="12.75">
      <c r="B893" s="16"/>
    </row>
    <row r="894" ht="12.75">
      <c r="B894" s="16"/>
    </row>
    <row r="895" ht="12.75">
      <c r="B895" s="16"/>
    </row>
    <row r="896" ht="12.75">
      <c r="B896" s="16"/>
    </row>
    <row r="897" ht="12.75">
      <c r="B897" s="16"/>
    </row>
    <row r="898" ht="12.75">
      <c r="B898" s="16"/>
    </row>
    <row r="899" ht="12.75">
      <c r="B899" s="16"/>
    </row>
    <row r="900" ht="12.75">
      <c r="B900" s="16"/>
    </row>
    <row r="901" ht="12.75">
      <c r="B901" s="16"/>
    </row>
    <row r="902" ht="12.75">
      <c r="B902" s="16"/>
    </row>
    <row r="903" ht="12.75">
      <c r="B903" s="16"/>
    </row>
    <row r="904" ht="12.75">
      <c r="B904" s="16"/>
    </row>
    <row r="905" ht="12.75">
      <c r="B905" s="16"/>
    </row>
    <row r="906" ht="12.75">
      <c r="B906" s="16"/>
    </row>
    <row r="907" ht="12.75">
      <c r="B907" s="16"/>
    </row>
    <row r="908" ht="12.75">
      <c r="B908" s="16"/>
    </row>
    <row r="909" ht="12.75">
      <c r="B909" s="16"/>
    </row>
    <row r="910" ht="12.75">
      <c r="B910" s="16"/>
    </row>
    <row r="911" ht="12.75">
      <c r="B911" s="16"/>
    </row>
    <row r="912" ht="12.75">
      <c r="B912" s="16"/>
    </row>
    <row r="913" ht="12.75">
      <c r="B913" s="16"/>
    </row>
    <row r="914" ht="12.75">
      <c r="B914" s="16"/>
    </row>
    <row r="915" ht="12.75">
      <c r="B915" s="16"/>
    </row>
    <row r="916" ht="12.75">
      <c r="B916" s="16"/>
    </row>
    <row r="917" ht="12.75">
      <c r="B917" s="16"/>
    </row>
    <row r="918" ht="12.75">
      <c r="B918" s="16"/>
    </row>
    <row r="919" ht="12.75">
      <c r="B919" s="16"/>
    </row>
    <row r="920" ht="12.75">
      <c r="B920" s="16"/>
    </row>
    <row r="921" ht="12.75">
      <c r="B921" s="16"/>
    </row>
    <row r="922" ht="12.75">
      <c r="B922" s="16"/>
    </row>
    <row r="923" ht="12.75">
      <c r="B923" s="16"/>
    </row>
    <row r="924" ht="12.75">
      <c r="B924" s="16"/>
    </row>
    <row r="925" ht="12.75">
      <c r="B925" s="16"/>
    </row>
    <row r="926" ht="12.75">
      <c r="B926" s="16"/>
    </row>
    <row r="927" ht="12.75">
      <c r="B927" s="16"/>
    </row>
    <row r="928" ht="12.75">
      <c r="B928" s="16"/>
    </row>
    <row r="929" ht="12.75">
      <c r="B929" s="16"/>
    </row>
    <row r="930" ht="12.75">
      <c r="B930" s="16"/>
    </row>
    <row r="931" ht="12.75">
      <c r="B931" s="16"/>
    </row>
    <row r="932" ht="12.75">
      <c r="B932" s="16"/>
    </row>
    <row r="933" ht="12.75">
      <c r="B933" s="16"/>
    </row>
    <row r="934" ht="12.75">
      <c r="B934" s="16"/>
    </row>
    <row r="935" ht="12.75">
      <c r="B935" s="16"/>
    </row>
    <row r="936" ht="12.75">
      <c r="B936" s="16"/>
    </row>
    <row r="937" ht="12.75">
      <c r="B937" s="16"/>
    </row>
    <row r="938" ht="12.75">
      <c r="B938" s="16"/>
    </row>
    <row r="939" ht="12.75">
      <c r="B939" s="16"/>
    </row>
    <row r="940" ht="12.75">
      <c r="B940" s="16"/>
    </row>
    <row r="941" ht="12.75">
      <c r="B941" s="16"/>
    </row>
    <row r="942" ht="12.75">
      <c r="B942" s="16"/>
    </row>
    <row r="943" ht="12.75">
      <c r="B943" s="16"/>
    </row>
    <row r="944" ht="12.75">
      <c r="B944" s="16"/>
    </row>
    <row r="945" ht="12.75">
      <c r="B945" s="16"/>
    </row>
    <row r="946" ht="12.75">
      <c r="B946" s="16"/>
    </row>
    <row r="947" ht="12.75">
      <c r="B947" s="16"/>
    </row>
    <row r="948" ht="12.75">
      <c r="B948" s="16"/>
    </row>
    <row r="949" ht="12.75">
      <c r="B949" s="16"/>
    </row>
    <row r="950" ht="12.75">
      <c r="B950" s="16"/>
    </row>
    <row r="951" ht="12.75">
      <c r="B951" s="16"/>
    </row>
    <row r="952" ht="12.75">
      <c r="B952" s="16"/>
    </row>
    <row r="953" ht="12.75">
      <c r="B953" s="16"/>
    </row>
    <row r="954" ht="12.75">
      <c r="B954" s="16"/>
    </row>
    <row r="955" ht="12.75">
      <c r="B955" s="16"/>
    </row>
    <row r="956" ht="12.75">
      <c r="B956" s="16"/>
    </row>
    <row r="957" ht="12.75">
      <c r="B957" s="16"/>
    </row>
    <row r="958" ht="12.75">
      <c r="B958" s="16"/>
    </row>
    <row r="959" ht="12.75">
      <c r="B959" s="16"/>
    </row>
    <row r="960" ht="12.75">
      <c r="B960" s="16"/>
    </row>
    <row r="961" ht="12.75">
      <c r="B961" s="16"/>
    </row>
    <row r="962" ht="12.75">
      <c r="B962" s="16"/>
    </row>
    <row r="963" ht="12.75">
      <c r="B963" s="16"/>
    </row>
    <row r="964" ht="12.75">
      <c r="B964" s="16"/>
    </row>
    <row r="965" ht="12.75">
      <c r="B965" s="16"/>
    </row>
    <row r="966" ht="12.75">
      <c r="B966" s="16"/>
    </row>
    <row r="967" ht="12.75">
      <c r="B967" s="16"/>
    </row>
    <row r="968" ht="12.75">
      <c r="B968" s="16"/>
    </row>
    <row r="969" ht="12.75">
      <c r="B969" s="16"/>
    </row>
    <row r="970" ht="12.75">
      <c r="B970" s="16"/>
    </row>
    <row r="971" ht="12.75">
      <c r="B971" s="16"/>
    </row>
    <row r="972" ht="12.75">
      <c r="B972" s="16"/>
    </row>
    <row r="973" ht="12.75">
      <c r="B973" s="16"/>
    </row>
    <row r="974" ht="12.75">
      <c r="B974" s="16"/>
    </row>
    <row r="975" ht="12.75">
      <c r="B975" s="16"/>
    </row>
    <row r="976" ht="12.75">
      <c r="B976" s="16"/>
    </row>
    <row r="977" ht="12.75">
      <c r="B977" s="16"/>
    </row>
    <row r="978" ht="12.75">
      <c r="B978" s="16"/>
    </row>
    <row r="979" ht="12.75">
      <c r="B979" s="16"/>
    </row>
    <row r="980" ht="12.75">
      <c r="B980" s="16"/>
    </row>
    <row r="981" ht="12.75">
      <c r="B981" s="16"/>
    </row>
    <row r="982" ht="12.75">
      <c r="B982" s="16"/>
    </row>
    <row r="983" ht="12.75">
      <c r="B983" s="16"/>
    </row>
    <row r="984" ht="12.75">
      <c r="B984" s="16"/>
    </row>
    <row r="985" ht="12.75">
      <c r="B985" s="16"/>
    </row>
    <row r="986" ht="12.75">
      <c r="B986" s="16"/>
    </row>
    <row r="987" ht="12.75">
      <c r="B987" s="16"/>
    </row>
    <row r="988" ht="12.75">
      <c r="B988" s="16"/>
    </row>
    <row r="989" ht="12.75">
      <c r="B989" s="16"/>
    </row>
    <row r="990" ht="12.75">
      <c r="B990" s="16"/>
    </row>
    <row r="991" ht="12.75">
      <c r="B991" s="16"/>
    </row>
    <row r="992" ht="12.75">
      <c r="B992" s="16"/>
    </row>
    <row r="993" ht="12.75">
      <c r="B993" s="16"/>
    </row>
    <row r="994" ht="12.75">
      <c r="B994" s="16"/>
    </row>
    <row r="995" ht="12.75">
      <c r="B995" s="16"/>
    </row>
    <row r="996" ht="12.75">
      <c r="B996" s="16"/>
    </row>
    <row r="997" ht="12.75">
      <c r="B997" s="16"/>
    </row>
    <row r="998" ht="12.75">
      <c r="B998" s="16"/>
    </row>
    <row r="999" ht="12.75">
      <c r="B999" s="16"/>
    </row>
    <row r="1000" ht="12.75">
      <c r="B1000" s="16"/>
    </row>
    <row r="1001" ht="12.75">
      <c r="B1001" s="16"/>
    </row>
    <row r="1002" ht="12.75">
      <c r="B1002" s="16"/>
    </row>
    <row r="1003" ht="12.75">
      <c r="B1003" s="16"/>
    </row>
    <row r="1004" ht="12.75">
      <c r="B1004" s="16"/>
    </row>
    <row r="1005" ht="12.75">
      <c r="B1005" s="16"/>
    </row>
    <row r="1006" ht="12.75">
      <c r="B1006" s="16"/>
    </row>
    <row r="1007" ht="12.75">
      <c r="B1007" s="16"/>
    </row>
    <row r="1008" ht="12.75">
      <c r="B1008" s="16"/>
    </row>
    <row r="1009" ht="12.75">
      <c r="B1009" s="16"/>
    </row>
    <row r="1010" ht="12.75">
      <c r="B1010" s="16"/>
    </row>
    <row r="1011" ht="12.75">
      <c r="B1011" s="16"/>
    </row>
    <row r="1012" ht="12.75">
      <c r="B1012" s="16"/>
    </row>
    <row r="1013" ht="12.75">
      <c r="B1013" s="16"/>
    </row>
    <row r="1014" ht="12.75">
      <c r="B1014" s="16"/>
    </row>
    <row r="1015" ht="12.75">
      <c r="B1015" s="16"/>
    </row>
    <row r="1016" ht="12.75">
      <c r="B1016" s="16"/>
    </row>
    <row r="1017" ht="12.75">
      <c r="B1017" s="16"/>
    </row>
    <row r="1018" ht="12.75">
      <c r="B1018" s="16"/>
    </row>
    <row r="1019" ht="12.75">
      <c r="B1019" s="16"/>
    </row>
    <row r="1020" ht="12.75">
      <c r="B1020" s="16"/>
    </row>
    <row r="1021" ht="12.75">
      <c r="B1021" s="16"/>
    </row>
    <row r="1022" ht="12.75">
      <c r="B1022" s="16"/>
    </row>
    <row r="1023" ht="12.75">
      <c r="B1023" s="16"/>
    </row>
    <row r="1024" ht="12.75">
      <c r="B1024" s="16"/>
    </row>
    <row r="1025" ht="12.75">
      <c r="B1025" s="16"/>
    </row>
    <row r="1026" ht="12.75">
      <c r="B1026" s="16"/>
    </row>
    <row r="1027" ht="12.75">
      <c r="B1027" s="16"/>
    </row>
    <row r="1028" ht="12.75">
      <c r="B1028" s="16"/>
    </row>
    <row r="1029" ht="12.75">
      <c r="B1029" s="16"/>
    </row>
    <row r="1030" ht="12.75">
      <c r="B1030" s="16"/>
    </row>
    <row r="1031" ht="12.75">
      <c r="B1031" s="16"/>
    </row>
    <row r="1032" ht="12.75">
      <c r="B1032" s="16"/>
    </row>
    <row r="1033" ht="12.75">
      <c r="B1033" s="16"/>
    </row>
    <row r="1034" ht="12.75">
      <c r="B1034" s="16"/>
    </row>
    <row r="1035" ht="12.75">
      <c r="B1035" s="16"/>
    </row>
    <row r="1036" ht="12.75">
      <c r="B1036" s="16"/>
    </row>
    <row r="1037" ht="12.75">
      <c r="B1037" s="16"/>
    </row>
    <row r="1038" ht="12.75">
      <c r="B1038" s="16"/>
    </row>
    <row r="1039" ht="12.75">
      <c r="B1039" s="16"/>
    </row>
    <row r="1040" ht="12.75">
      <c r="B1040" s="16"/>
    </row>
    <row r="1041" ht="12.75">
      <c r="B1041" s="16"/>
    </row>
    <row r="1042" ht="12.75">
      <c r="B1042" s="16"/>
    </row>
    <row r="1043" ht="12.75">
      <c r="B1043" s="16"/>
    </row>
    <row r="1044" ht="12.75">
      <c r="B1044" s="16"/>
    </row>
    <row r="1045" ht="12.75">
      <c r="B1045" s="16"/>
    </row>
    <row r="1046" ht="12.75">
      <c r="B1046" s="16"/>
    </row>
    <row r="1047" ht="12.75">
      <c r="B1047" s="16"/>
    </row>
    <row r="1048" ht="12.75">
      <c r="B1048" s="16"/>
    </row>
    <row r="1049" ht="12.75">
      <c r="B1049" s="16"/>
    </row>
    <row r="1050" ht="12.75">
      <c r="B1050" s="16"/>
    </row>
    <row r="1051" ht="12.75">
      <c r="B1051" s="16"/>
    </row>
    <row r="1052" ht="12.75">
      <c r="B1052" s="16"/>
    </row>
    <row r="1053" ht="12.75">
      <c r="B1053" s="16"/>
    </row>
    <row r="1054" ht="12.75">
      <c r="B1054" s="16"/>
    </row>
    <row r="1055" ht="12.75">
      <c r="B1055" s="16"/>
    </row>
    <row r="1056" ht="12.75">
      <c r="B1056" s="16"/>
    </row>
    <row r="1057" ht="12.75">
      <c r="B1057" s="16"/>
    </row>
    <row r="1058" ht="12.75">
      <c r="B1058" s="16"/>
    </row>
    <row r="1059" ht="12.75">
      <c r="B1059" s="16"/>
    </row>
    <row r="1060" ht="12.75">
      <c r="B1060" s="16"/>
    </row>
    <row r="1061" ht="12.75">
      <c r="B1061" s="16"/>
    </row>
    <row r="1062" ht="12.75">
      <c r="B1062" s="16"/>
    </row>
    <row r="1063" ht="12.75">
      <c r="B1063" s="16"/>
    </row>
    <row r="1064" ht="12.75">
      <c r="B1064" s="16"/>
    </row>
    <row r="1065" ht="12.75">
      <c r="B1065" s="16"/>
    </row>
    <row r="1066" ht="12.75">
      <c r="B1066" s="16"/>
    </row>
    <row r="1067" ht="12.75">
      <c r="B1067" s="16"/>
    </row>
    <row r="1068" ht="12.75">
      <c r="B1068" s="16"/>
    </row>
    <row r="1069" ht="12.75">
      <c r="B1069" s="16"/>
    </row>
    <row r="1070" ht="12.75">
      <c r="B1070" s="16"/>
    </row>
    <row r="1071" ht="12.75">
      <c r="B1071" s="16"/>
    </row>
    <row r="1072" ht="12.75">
      <c r="B1072" s="16"/>
    </row>
    <row r="1073" ht="12.75">
      <c r="B1073" s="16"/>
    </row>
    <row r="1074" ht="12.75">
      <c r="B1074" s="16"/>
    </row>
    <row r="1075" ht="12.75">
      <c r="B1075" s="16"/>
    </row>
    <row r="1076" ht="12.75">
      <c r="B1076" s="16"/>
    </row>
    <row r="1077" ht="12.75">
      <c r="B1077" s="16"/>
    </row>
    <row r="1078" ht="12.75">
      <c r="B1078" s="16"/>
    </row>
    <row r="1079" ht="12.75">
      <c r="B1079" s="16"/>
    </row>
    <row r="1080" ht="12.75">
      <c r="B1080" s="16"/>
    </row>
    <row r="1081" ht="12.75">
      <c r="B1081" s="16"/>
    </row>
    <row r="1082" ht="12.75">
      <c r="B1082" s="16"/>
    </row>
    <row r="1083" ht="12.75">
      <c r="B1083" s="16"/>
    </row>
    <row r="1084" ht="12.75">
      <c r="B1084" s="16"/>
    </row>
    <row r="1085" ht="12.75">
      <c r="B1085" s="16"/>
    </row>
    <row r="1086" ht="12.75">
      <c r="B1086" s="16"/>
    </row>
    <row r="1087" ht="12.75">
      <c r="B1087" s="16"/>
    </row>
    <row r="1088" ht="12.75">
      <c r="B1088" s="16"/>
    </row>
    <row r="1089" ht="12.75">
      <c r="B1089" s="16"/>
    </row>
    <row r="1090" ht="12.75">
      <c r="B1090" s="16"/>
    </row>
    <row r="1091" ht="12.75">
      <c r="B1091" s="16"/>
    </row>
    <row r="1092" ht="12.75">
      <c r="B1092" s="16"/>
    </row>
    <row r="1093" ht="12.75">
      <c r="B1093" s="16"/>
    </row>
    <row r="1094" ht="12.75">
      <c r="B1094" s="16"/>
    </row>
    <row r="1095" ht="12.75">
      <c r="B1095" s="16"/>
    </row>
    <row r="1096" ht="12.75">
      <c r="B1096" s="16"/>
    </row>
    <row r="1097" ht="12.75">
      <c r="B1097" s="16"/>
    </row>
    <row r="1098" ht="12.75">
      <c r="B1098" s="16"/>
    </row>
    <row r="1099" ht="12.75">
      <c r="B1099" s="16"/>
    </row>
    <row r="1100" ht="12.75">
      <c r="B1100" s="16"/>
    </row>
    <row r="1101" ht="12.75">
      <c r="B1101" s="16"/>
    </row>
    <row r="1102" ht="12.75">
      <c r="B1102" s="16"/>
    </row>
    <row r="1103" ht="12.75">
      <c r="B1103" s="16"/>
    </row>
    <row r="1104" ht="12.75">
      <c r="B1104" s="16"/>
    </row>
    <row r="1105" ht="12.75">
      <c r="B1105" s="16"/>
    </row>
    <row r="1106" ht="12.75">
      <c r="B1106" s="16"/>
    </row>
    <row r="1107" ht="12.75">
      <c r="B1107" s="16"/>
    </row>
    <row r="1108" ht="12.75">
      <c r="B1108" s="16"/>
    </row>
    <row r="1109" ht="12.75">
      <c r="B1109" s="16"/>
    </row>
    <row r="1110" ht="12.75">
      <c r="B1110" s="16"/>
    </row>
    <row r="1111" ht="12.75">
      <c r="B1111" s="16"/>
    </row>
    <row r="1112" ht="12.75">
      <c r="B1112" s="16"/>
    </row>
    <row r="1113" ht="12.75">
      <c r="B1113" s="16"/>
    </row>
    <row r="1114" ht="12.75">
      <c r="B1114" s="16"/>
    </row>
    <row r="1115" ht="12.75">
      <c r="B1115" s="16"/>
    </row>
    <row r="1116" ht="12.75">
      <c r="B1116" s="16"/>
    </row>
    <row r="1117" ht="12.75">
      <c r="B1117" s="16"/>
    </row>
    <row r="1118" ht="12.75">
      <c r="B1118" s="16"/>
    </row>
    <row r="1119" ht="12.75">
      <c r="B1119" s="16"/>
    </row>
    <row r="1120" ht="12.75">
      <c r="B1120" s="16"/>
    </row>
    <row r="1121" ht="12.75">
      <c r="B1121" s="16"/>
    </row>
    <row r="1122" ht="12.75">
      <c r="B1122" s="16"/>
    </row>
    <row r="1123" ht="12.75">
      <c r="B1123" s="16"/>
    </row>
    <row r="1124" ht="12.75">
      <c r="B1124" s="16"/>
    </row>
    <row r="1125" ht="12.75">
      <c r="B1125" s="16"/>
    </row>
    <row r="1126" ht="12.75">
      <c r="B1126" s="16"/>
    </row>
    <row r="1127" ht="12.75">
      <c r="B1127" s="16"/>
    </row>
    <row r="1128" ht="12.75">
      <c r="B1128" s="16"/>
    </row>
    <row r="1129" ht="12.75">
      <c r="B1129" s="16"/>
    </row>
    <row r="1130" ht="12.75">
      <c r="B1130" s="16"/>
    </row>
    <row r="1131" ht="12.75">
      <c r="B1131" s="16"/>
    </row>
    <row r="1132" ht="12.75">
      <c r="B1132" s="16"/>
    </row>
    <row r="1133" ht="12.75">
      <c r="B1133" s="16"/>
    </row>
    <row r="1134" ht="12.75">
      <c r="B1134" s="16"/>
    </row>
    <row r="1135" ht="12.75">
      <c r="B1135" s="16"/>
    </row>
    <row r="1136" ht="12.75">
      <c r="B1136" s="16"/>
    </row>
    <row r="1137" ht="12.75">
      <c r="B1137" s="16"/>
    </row>
    <row r="1138" ht="12.75">
      <c r="B1138" s="16"/>
    </row>
    <row r="1139" ht="12.75">
      <c r="B1139" s="16"/>
    </row>
    <row r="1140" ht="12.75">
      <c r="B1140" s="16"/>
    </row>
    <row r="1141" ht="12.75">
      <c r="B1141" s="16"/>
    </row>
    <row r="1142" ht="12.75">
      <c r="B1142" s="16"/>
    </row>
    <row r="1143" ht="12.75">
      <c r="B1143" s="16"/>
    </row>
    <row r="1144" ht="12.75">
      <c r="B1144" s="16"/>
    </row>
    <row r="1145" ht="12.75">
      <c r="B1145" s="16"/>
    </row>
    <row r="1146" ht="12.75">
      <c r="B1146" s="16"/>
    </row>
    <row r="1147" ht="12.75">
      <c r="B1147" s="16"/>
    </row>
    <row r="1148" ht="12.75">
      <c r="B1148" s="16"/>
    </row>
    <row r="1149" ht="12.75">
      <c r="B1149" s="16"/>
    </row>
    <row r="1150" ht="12.75">
      <c r="B1150" s="16"/>
    </row>
    <row r="1151" ht="12.75">
      <c r="B1151" s="16"/>
    </row>
    <row r="1152" ht="12.75">
      <c r="B1152" s="16"/>
    </row>
    <row r="1153" ht="12.75">
      <c r="B1153" s="16"/>
    </row>
    <row r="1154" ht="12.75">
      <c r="B1154" s="16"/>
    </row>
    <row r="1155" ht="12.75">
      <c r="B1155" s="16"/>
    </row>
    <row r="1156" ht="12.75">
      <c r="B1156" s="16"/>
    </row>
    <row r="1157" ht="12.75">
      <c r="B1157" s="16"/>
    </row>
    <row r="1158" ht="12.75">
      <c r="B1158" s="16"/>
    </row>
    <row r="1159" ht="12.75">
      <c r="B1159" s="16"/>
    </row>
    <row r="1160" ht="12.75">
      <c r="B1160" s="16"/>
    </row>
    <row r="1161" ht="12.75">
      <c r="B1161" s="16"/>
    </row>
    <row r="1162" ht="12.75">
      <c r="B1162" s="16"/>
    </row>
    <row r="1163" ht="12.75">
      <c r="B1163" s="16"/>
    </row>
    <row r="1164" ht="12.75">
      <c r="B1164" s="16"/>
    </row>
    <row r="1165" ht="12.75">
      <c r="B1165" s="16"/>
    </row>
    <row r="1166" ht="12.75">
      <c r="B1166" s="16"/>
    </row>
    <row r="1167" ht="12.75">
      <c r="B1167" s="16"/>
    </row>
    <row r="1168" ht="12.75">
      <c r="B1168" s="16"/>
    </row>
    <row r="1169" ht="12.75">
      <c r="B1169" s="16"/>
    </row>
    <row r="1170" ht="12.75">
      <c r="B1170" s="16"/>
    </row>
    <row r="1171" ht="12.75">
      <c r="B1171" s="16"/>
    </row>
    <row r="1172" ht="12.75">
      <c r="B1172" s="16"/>
    </row>
    <row r="1173" ht="12.75">
      <c r="B1173" s="16"/>
    </row>
    <row r="1174" ht="12.75">
      <c r="B1174" s="16"/>
    </row>
    <row r="1175" ht="12.75">
      <c r="B1175" s="16"/>
    </row>
    <row r="1176" ht="12.75">
      <c r="B1176" s="16"/>
    </row>
    <row r="1177" ht="12.75">
      <c r="B1177" s="16"/>
    </row>
    <row r="1178" ht="12.75">
      <c r="B1178" s="16"/>
    </row>
    <row r="1179" ht="12.75">
      <c r="B1179" s="16"/>
    </row>
    <row r="1180" ht="12.75">
      <c r="B1180" s="16"/>
    </row>
    <row r="1181" ht="12.75">
      <c r="B1181" s="16"/>
    </row>
    <row r="1182" ht="12.75">
      <c r="B1182" s="16"/>
    </row>
    <row r="1183" ht="12.75">
      <c r="B1183" s="16"/>
    </row>
    <row r="1184" ht="12.75">
      <c r="B1184" s="16"/>
    </row>
    <row r="1185" ht="12.75">
      <c r="B1185" s="16"/>
    </row>
    <row r="1186" ht="12.75">
      <c r="B1186" s="16"/>
    </row>
    <row r="1187" ht="12.75">
      <c r="B1187" s="16"/>
    </row>
    <row r="1188" ht="12.75">
      <c r="B1188" s="16"/>
    </row>
    <row r="1189" ht="12.75">
      <c r="B1189" s="16"/>
    </row>
    <row r="1190" ht="12.75">
      <c r="B1190" s="16"/>
    </row>
    <row r="1191" ht="12.75">
      <c r="B1191" s="16"/>
    </row>
    <row r="1192" ht="12.75">
      <c r="B1192" s="16"/>
    </row>
    <row r="1193" ht="12.75">
      <c r="B1193" s="16"/>
    </row>
    <row r="1194" ht="12.75">
      <c r="B1194" s="16"/>
    </row>
    <row r="1195" ht="12.75">
      <c r="B1195" s="16"/>
    </row>
    <row r="1196" ht="12.75">
      <c r="B1196" s="16"/>
    </row>
    <row r="1197" ht="12.75">
      <c r="B1197" s="16"/>
    </row>
    <row r="1198" ht="12.75">
      <c r="B1198" s="16"/>
    </row>
    <row r="1199" ht="12.75">
      <c r="B1199" s="16"/>
    </row>
    <row r="1200" ht="12.75">
      <c r="B1200" s="16"/>
    </row>
    <row r="1201" ht="12.75">
      <c r="B1201" s="16"/>
    </row>
    <row r="1202" ht="12.75">
      <c r="B1202" s="16"/>
    </row>
    <row r="1203" ht="12.75">
      <c r="B1203" s="16"/>
    </row>
    <row r="1204" ht="12.75">
      <c r="B1204" s="16"/>
    </row>
    <row r="1205" ht="12.75">
      <c r="B1205" s="16"/>
    </row>
    <row r="1206" ht="12.75">
      <c r="B1206" s="16"/>
    </row>
    <row r="1207" ht="12.75">
      <c r="B1207" s="16"/>
    </row>
  </sheetData>
  <mergeCells count="1">
    <mergeCell ref="B6:H7"/>
  </mergeCells>
  <printOptions/>
  <pageMargins left="0.5" right="0.5" top="0.48" bottom="0.5" header="0.25" footer="0.27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showGridLines="0" workbookViewId="0" topLeftCell="A1">
      <selection activeCell="J10" sqref="J10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41.140625" style="0" customWidth="1"/>
    <col min="8" max="8" width="33.421875" style="0" customWidth="1"/>
    <col min="9" max="9" width="3.140625" style="0" customWidth="1"/>
  </cols>
  <sheetData>
    <row r="1" spans="2:6" ht="9" customHeight="1">
      <c r="B1" s="161"/>
      <c r="C1" s="161"/>
      <c r="D1" s="161"/>
      <c r="E1" s="161"/>
      <c r="F1" s="161"/>
    </row>
    <row r="2" spans="2:6" ht="12.75">
      <c r="B2" s="162"/>
      <c r="C2" s="163" t="s">
        <v>196</v>
      </c>
      <c r="D2" s="161"/>
      <c r="E2" s="161"/>
      <c r="F2" s="161"/>
    </row>
    <row r="3" spans="2:6" ht="12.75">
      <c r="B3" s="164" t="s">
        <v>103</v>
      </c>
      <c r="C3" s="167" t="s">
        <v>206</v>
      </c>
      <c r="D3" s="161"/>
      <c r="E3" s="161"/>
      <c r="F3" s="161"/>
    </row>
    <row r="4" spans="2:7" ht="12.75">
      <c r="B4" s="164" t="s">
        <v>102</v>
      </c>
      <c r="C4" s="165"/>
      <c r="D4" s="165"/>
      <c r="E4" s="166"/>
      <c r="F4" s="166"/>
      <c r="G4" s="35"/>
    </row>
    <row r="5" spans="2:7" ht="12.75">
      <c r="B5" s="164" t="s">
        <v>107</v>
      </c>
      <c r="C5" s="165"/>
      <c r="D5" s="165"/>
      <c r="E5" s="166"/>
      <c r="F5" s="166"/>
      <c r="G5" s="35"/>
    </row>
    <row r="6" spans="2:8" ht="13.5" thickBot="1">
      <c r="B6" s="21"/>
      <c r="C6" s="35"/>
      <c r="D6" s="35"/>
      <c r="E6" s="35"/>
      <c r="F6" s="35"/>
      <c r="G6" s="35"/>
      <c r="H6" s="35"/>
    </row>
    <row r="7" spans="2:8" ht="18.75" thickBot="1">
      <c r="B7" s="183" t="s">
        <v>137</v>
      </c>
      <c r="C7" s="169"/>
      <c r="D7" s="169"/>
      <c r="E7" s="169"/>
      <c r="F7" s="169"/>
      <c r="G7" s="169"/>
      <c r="H7" s="170"/>
    </row>
    <row r="8" spans="2:8" ht="12.75">
      <c r="B8" s="105"/>
      <c r="C8" s="9"/>
      <c r="D8" s="9"/>
      <c r="E8" s="9"/>
      <c r="F8" s="9"/>
      <c r="G8" s="9"/>
      <c r="H8" s="3"/>
    </row>
    <row r="9" spans="2:8" ht="12.75">
      <c r="B9" s="105"/>
      <c r="C9" s="9"/>
      <c r="D9" s="137" t="s">
        <v>139</v>
      </c>
      <c r="E9" s="137" t="s">
        <v>7</v>
      </c>
      <c r="F9" s="137" t="s">
        <v>8</v>
      </c>
      <c r="G9" s="142" t="s">
        <v>140</v>
      </c>
      <c r="H9" s="153" t="s">
        <v>138</v>
      </c>
    </row>
    <row r="10" spans="2:8" ht="12.75">
      <c r="B10" s="5" t="s">
        <v>141</v>
      </c>
      <c r="C10" s="2" t="s">
        <v>142</v>
      </c>
      <c r="D10" s="2"/>
      <c r="E10" s="98"/>
      <c r="F10" s="98"/>
      <c r="G10" s="2"/>
      <c r="H10" s="124"/>
    </row>
    <row r="11" spans="2:8" ht="12.75">
      <c r="B11" s="5"/>
      <c r="C11" s="2" t="s">
        <v>143</v>
      </c>
      <c r="D11" s="2"/>
      <c r="E11" s="98"/>
      <c r="F11" s="98"/>
      <c r="G11" s="98"/>
      <c r="H11" s="124"/>
    </row>
    <row r="12" spans="2:8" ht="12.75">
      <c r="B12" s="5"/>
      <c r="C12" s="2" t="s">
        <v>144</v>
      </c>
      <c r="D12" s="2"/>
      <c r="E12" s="98"/>
      <c r="F12" s="98"/>
      <c r="G12" s="98"/>
      <c r="H12" s="124"/>
    </row>
    <row r="13" spans="2:8" ht="12.75">
      <c r="B13" s="5"/>
      <c r="C13" s="2" t="s">
        <v>145</v>
      </c>
      <c r="D13" s="2"/>
      <c r="E13" s="2"/>
      <c r="F13" s="2"/>
      <c r="G13" s="98"/>
      <c r="H13" s="124"/>
    </row>
    <row r="14" spans="2:8" ht="12.75">
      <c r="B14" s="5"/>
      <c r="C14" s="2" t="s">
        <v>146</v>
      </c>
      <c r="D14" s="98"/>
      <c r="E14" s="2"/>
      <c r="F14" s="2"/>
      <c r="G14" s="2"/>
      <c r="H14" s="124"/>
    </row>
    <row r="15" spans="2:8" ht="12.75">
      <c r="B15" s="5"/>
      <c r="C15" s="2"/>
      <c r="D15" s="2"/>
      <c r="E15" s="2"/>
      <c r="F15" s="2"/>
      <c r="G15" s="2"/>
      <c r="H15" s="124"/>
    </row>
    <row r="16" spans="2:8" ht="12.75">
      <c r="B16" s="5" t="s">
        <v>147</v>
      </c>
      <c r="C16" s="2" t="s">
        <v>148</v>
      </c>
      <c r="D16" s="98"/>
      <c r="E16" s="98"/>
      <c r="F16" s="98"/>
      <c r="G16" s="2"/>
      <c r="H16" s="124"/>
    </row>
    <row r="17" spans="2:8" ht="12.75">
      <c r="B17" s="5"/>
      <c r="C17" s="2" t="s">
        <v>149</v>
      </c>
      <c r="D17" s="98"/>
      <c r="E17" s="9"/>
      <c r="F17" s="9"/>
      <c r="G17" s="2"/>
      <c r="H17" s="124"/>
    </row>
    <row r="18" spans="2:8" ht="12.75">
      <c r="B18" s="5"/>
      <c r="C18" s="2" t="s">
        <v>150</v>
      </c>
      <c r="D18" s="98"/>
      <c r="E18" s="9"/>
      <c r="F18" s="9"/>
      <c r="G18" s="2"/>
      <c r="H18" s="124"/>
    </row>
    <row r="19" spans="2:8" ht="12.75">
      <c r="B19" s="5"/>
      <c r="C19" s="2" t="s">
        <v>151</v>
      </c>
      <c r="D19" s="98"/>
      <c r="E19" s="9"/>
      <c r="F19" s="9"/>
      <c r="G19" s="2"/>
      <c r="H19" s="124"/>
    </row>
    <row r="20" spans="2:8" ht="12.75">
      <c r="B20" s="5"/>
      <c r="C20" s="2" t="s">
        <v>152</v>
      </c>
      <c r="D20" s="98"/>
      <c r="E20" s="2"/>
      <c r="F20" s="2"/>
      <c r="G20" s="2"/>
      <c r="H20" s="124"/>
    </row>
    <row r="21" spans="2:8" ht="12.75">
      <c r="B21" s="5"/>
      <c r="C21" s="2"/>
      <c r="D21" s="2"/>
      <c r="E21" s="2"/>
      <c r="F21" s="2"/>
      <c r="G21" s="2"/>
      <c r="H21" s="124"/>
    </row>
    <row r="22" spans="2:8" ht="12.75">
      <c r="B22" s="5" t="s">
        <v>153</v>
      </c>
      <c r="C22" s="2" t="s">
        <v>154</v>
      </c>
      <c r="D22" s="98"/>
      <c r="E22" s="2"/>
      <c r="F22" s="2"/>
      <c r="G22" s="2"/>
      <c r="H22" s="124"/>
    </row>
    <row r="23" spans="2:8" ht="12.75">
      <c r="B23" s="5"/>
      <c r="C23" s="2" t="s">
        <v>155</v>
      </c>
      <c r="D23" s="98"/>
      <c r="E23" s="2"/>
      <c r="F23" s="2"/>
      <c r="G23" s="2"/>
      <c r="H23" s="124"/>
    </row>
    <row r="24" spans="2:8" ht="12.75">
      <c r="B24" s="5"/>
      <c r="C24" s="2" t="s">
        <v>156</v>
      </c>
      <c r="D24" s="98"/>
      <c r="E24" s="2"/>
      <c r="F24" s="2"/>
      <c r="G24" s="2"/>
      <c r="H24" s="124"/>
    </row>
    <row r="25" spans="2:8" ht="12.75">
      <c r="B25" s="5"/>
      <c r="C25" s="2" t="s">
        <v>157</v>
      </c>
      <c r="D25" s="98"/>
      <c r="E25" s="2"/>
      <c r="F25" s="2"/>
      <c r="G25" s="2"/>
      <c r="H25" s="124"/>
    </row>
    <row r="26" spans="2:8" ht="12.75">
      <c r="B26" s="5"/>
      <c r="C26" s="2" t="s">
        <v>158</v>
      </c>
      <c r="D26" s="98"/>
      <c r="E26" s="2"/>
      <c r="F26" s="2"/>
      <c r="G26" s="2"/>
      <c r="H26" s="124"/>
    </row>
    <row r="27" spans="2:8" ht="12.75">
      <c r="B27" s="5"/>
      <c r="C27" s="2" t="s">
        <v>159</v>
      </c>
      <c r="D27" s="98"/>
      <c r="E27" s="2"/>
      <c r="F27" s="2"/>
      <c r="G27" s="2"/>
      <c r="H27" s="124"/>
    </row>
    <row r="28" spans="2:8" ht="12.75">
      <c r="B28" s="5"/>
      <c r="C28" s="2" t="s">
        <v>160</v>
      </c>
      <c r="D28" s="98"/>
      <c r="E28" s="2"/>
      <c r="F28" s="2"/>
      <c r="G28" s="2"/>
      <c r="H28" s="124"/>
    </row>
    <row r="29" spans="2:8" ht="12.75">
      <c r="B29" s="5"/>
      <c r="C29" s="2"/>
      <c r="D29" s="2"/>
      <c r="E29" s="2"/>
      <c r="F29" s="2"/>
      <c r="G29" s="2"/>
      <c r="H29" s="124"/>
    </row>
    <row r="30" spans="2:8" ht="12.75">
      <c r="B30" s="5" t="s">
        <v>161</v>
      </c>
      <c r="C30" s="2" t="s">
        <v>162</v>
      </c>
      <c r="D30" s="98"/>
      <c r="E30" s="2"/>
      <c r="F30" s="2"/>
      <c r="G30" s="2"/>
      <c r="H30" s="124"/>
    </row>
    <row r="31" spans="2:8" ht="12.75">
      <c r="B31" s="5"/>
      <c r="C31" s="2" t="s">
        <v>163</v>
      </c>
      <c r="D31" s="98"/>
      <c r="E31" s="2"/>
      <c r="F31" s="2"/>
      <c r="G31" s="2"/>
      <c r="H31" s="124"/>
    </row>
    <row r="32" spans="2:8" ht="12.75">
      <c r="B32" s="5"/>
      <c r="C32" s="2" t="s">
        <v>164</v>
      </c>
      <c r="D32" s="98"/>
      <c r="E32" s="2"/>
      <c r="F32" s="2"/>
      <c r="G32" s="2"/>
      <c r="H32" s="124"/>
    </row>
    <row r="33" spans="2:8" ht="12.75">
      <c r="B33" s="5"/>
      <c r="C33" s="2" t="s">
        <v>165</v>
      </c>
      <c r="D33" s="98"/>
      <c r="E33" s="2"/>
      <c r="F33" s="2"/>
      <c r="G33" s="2"/>
      <c r="H33" s="124"/>
    </row>
    <row r="34" spans="2:8" ht="12.75">
      <c r="B34" s="5"/>
      <c r="C34" s="2" t="s">
        <v>166</v>
      </c>
      <c r="D34" s="98"/>
      <c r="E34" s="2"/>
      <c r="F34" s="2"/>
      <c r="G34" s="2"/>
      <c r="H34" s="124"/>
    </row>
    <row r="35" spans="2:8" ht="12.75">
      <c r="B35" s="5"/>
      <c r="C35" s="2" t="s">
        <v>167</v>
      </c>
      <c r="D35" s="98"/>
      <c r="E35" s="2"/>
      <c r="F35" s="2"/>
      <c r="G35" s="2"/>
      <c r="H35" s="124"/>
    </row>
    <row r="36" spans="2:8" ht="12.75">
      <c r="B36" s="5"/>
      <c r="C36" s="2" t="s">
        <v>168</v>
      </c>
      <c r="D36" s="98"/>
      <c r="E36" s="2"/>
      <c r="F36" s="2"/>
      <c r="G36" s="2"/>
      <c r="H36" s="124"/>
    </row>
    <row r="37" spans="2:8" ht="12.75">
      <c r="B37" s="5"/>
      <c r="C37" s="2"/>
      <c r="D37" s="2"/>
      <c r="E37" s="2"/>
      <c r="F37" s="2"/>
      <c r="G37" s="2"/>
      <c r="H37" s="124"/>
    </row>
    <row r="38" spans="2:8" ht="12.75">
      <c r="B38" s="5" t="s">
        <v>169</v>
      </c>
      <c r="C38" s="2" t="s">
        <v>170</v>
      </c>
      <c r="D38" s="106">
        <f>'Residential Staffing'!O30</f>
        <v>0.256</v>
      </c>
      <c r="E38" s="2"/>
      <c r="F38" s="2"/>
      <c r="G38" s="2"/>
      <c r="H38" s="124"/>
    </row>
    <row r="39" spans="2:8" ht="12.75">
      <c r="B39" s="5"/>
      <c r="C39" s="2" t="s">
        <v>204</v>
      </c>
      <c r="D39" s="154" t="e">
        <f>E11/E10/365</f>
        <v>#DIV/0!</v>
      </c>
      <c r="E39" s="2"/>
      <c r="F39" s="2"/>
      <c r="G39" s="2"/>
      <c r="H39" s="124"/>
    </row>
    <row r="40" spans="2:8" ht="12.75">
      <c r="B40" s="5"/>
      <c r="C40" s="2" t="s">
        <v>171</v>
      </c>
      <c r="D40" s="9" t="e">
        <f>E12/E16</f>
        <v>#DIV/0!</v>
      </c>
      <c r="E40" s="2"/>
      <c r="F40" s="2"/>
      <c r="G40" s="2"/>
      <c r="H40" s="124"/>
    </row>
    <row r="41" spans="2:8" ht="12.75">
      <c r="B41" s="5"/>
      <c r="C41" s="2"/>
      <c r="D41" s="2"/>
      <c r="E41" s="2"/>
      <c r="F41" s="2"/>
      <c r="G41" s="2"/>
      <c r="H41" s="124"/>
    </row>
    <row r="42" spans="2:8" ht="12.75">
      <c r="B42" s="5"/>
      <c r="C42" s="2" t="s">
        <v>172</v>
      </c>
      <c r="D42" s="155" t="e">
        <f>D30/(E10+F10)</f>
        <v>#DIV/0!</v>
      </c>
      <c r="E42" s="2"/>
      <c r="F42" s="2"/>
      <c r="G42" s="2"/>
      <c r="H42" s="124"/>
    </row>
    <row r="43" spans="2:8" ht="12.75">
      <c r="B43" s="5"/>
      <c r="C43" s="2" t="s">
        <v>173</v>
      </c>
      <c r="D43" s="155" t="e">
        <f>D31/(E10+F10)</f>
        <v>#DIV/0!</v>
      </c>
      <c r="E43" s="2"/>
      <c r="F43" s="2"/>
      <c r="G43" s="2"/>
      <c r="H43" s="124"/>
    </row>
    <row r="44" spans="2:8" ht="12.75">
      <c r="B44" s="5"/>
      <c r="C44" s="2" t="s">
        <v>174</v>
      </c>
      <c r="D44" s="155" t="e">
        <f>D32/(E10+F10)</f>
        <v>#DIV/0!</v>
      </c>
      <c r="E44" s="2"/>
      <c r="F44" s="2"/>
      <c r="G44" s="2"/>
      <c r="H44" s="124"/>
    </row>
    <row r="45" spans="2:8" ht="12.75">
      <c r="B45" s="5"/>
      <c r="C45" s="2" t="s">
        <v>175</v>
      </c>
      <c r="D45" s="155" t="e">
        <f>D33/(E10+F10)</f>
        <v>#DIV/0!</v>
      </c>
      <c r="E45" s="2"/>
      <c r="F45" s="2"/>
      <c r="G45" s="2"/>
      <c r="H45" s="124"/>
    </row>
    <row r="46" spans="2:8" ht="12.75">
      <c r="B46" s="5"/>
      <c r="C46" s="2" t="s">
        <v>176</v>
      </c>
      <c r="D46" s="155" t="e">
        <f>D34/(E10+F10)</f>
        <v>#DIV/0!</v>
      </c>
      <c r="E46" s="2"/>
      <c r="F46" s="2"/>
      <c r="G46" s="2"/>
      <c r="H46" s="124"/>
    </row>
    <row r="47" spans="2:8" ht="12.75">
      <c r="B47" s="5"/>
      <c r="C47" s="2" t="s">
        <v>177</v>
      </c>
      <c r="D47" s="155" t="e">
        <f>D35/(E10+F10)</f>
        <v>#DIV/0!</v>
      </c>
      <c r="E47" s="2"/>
      <c r="F47" s="2"/>
      <c r="G47" s="2"/>
      <c r="H47" s="124"/>
    </row>
    <row r="48" spans="2:8" ht="12.75">
      <c r="B48" s="5"/>
      <c r="C48" s="2" t="s">
        <v>178</v>
      </c>
      <c r="D48" s="155" t="e">
        <f>D36/(E10+F10)</f>
        <v>#DIV/0!</v>
      </c>
      <c r="E48" s="2"/>
      <c r="F48" s="2"/>
      <c r="G48" s="2"/>
      <c r="H48" s="124"/>
    </row>
    <row r="49" spans="2:8" ht="12.75">
      <c r="B49" s="5"/>
      <c r="C49" s="2"/>
      <c r="D49" s="2"/>
      <c r="E49" s="2"/>
      <c r="F49" s="2"/>
      <c r="G49" s="2"/>
      <c r="H49" s="124"/>
    </row>
    <row r="50" spans="2:8" ht="13.5" thickBot="1">
      <c r="B50" s="107"/>
      <c r="C50" s="1"/>
      <c r="D50" s="1"/>
      <c r="E50" s="1"/>
      <c r="F50" s="1"/>
      <c r="G50" s="1"/>
      <c r="H50" s="131"/>
    </row>
  </sheetData>
  <mergeCells count="1">
    <mergeCell ref="B7:H7"/>
  </mergeCells>
  <printOptions/>
  <pageMargins left="0.25" right="0.2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Health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lferguson</dc:creator>
  <cp:keywords/>
  <dc:description/>
  <cp:lastModifiedBy>jeffgood</cp:lastModifiedBy>
  <cp:lastPrinted>2006-01-26T02:30:15Z</cp:lastPrinted>
  <dcterms:created xsi:type="dcterms:W3CDTF">2006-01-07T02:16:18Z</dcterms:created>
  <dcterms:modified xsi:type="dcterms:W3CDTF">2006-02-01T01:20:42Z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-1091189591</vt:i4>
  </property>
  <property fmtid="{D5CDD505-2E9C-101B-9397-08002B2CF9AE}" pid="4" name="_EmailSubje">
    <vt:lpwstr>Appendix 6 VIHA LTC RFP.xls</vt:lpwstr>
  </property>
  <property fmtid="{D5CDD505-2E9C-101B-9397-08002B2CF9AE}" pid="5" name="_AuthorEma">
    <vt:lpwstr>Jeff.Good@Partnershipsbc.ca</vt:lpwstr>
  </property>
  <property fmtid="{D5CDD505-2E9C-101B-9397-08002B2CF9AE}" pid="6" name="_AuthorEmailDisplayNa">
    <vt:lpwstr>Good, Jeff PSBC:EX</vt:lpwstr>
  </property>
</Properties>
</file>